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4562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C35" i="9"/>
  <c r="CO34" i="9"/>
  <c r="CO35" i="9" s="1"/>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<sst xmlns="http://schemas.openxmlformats.org/spreadsheetml/2006/main" count="1034" uniqueCount="555">
  <si>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</si>
  <si>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</si>
  <si>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</si>
  <si>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</si>
  <si>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</si>
  <si>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</si>
  <si>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</si>
  <si>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</si>
  <si>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</si>
  <si>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</si>
  <si>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</si>
  <si>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</si>
  <si>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</si>
  <si>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</si>
  <si>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</si>
  <si>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</si>
  <si>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</si>
  <si>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</si>
  <si>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</si>
  <si>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</si>
  <si>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</si>
  <si>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</si>
  <si>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</si>
  <si>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</si>
  <si>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</si>
  <si>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</si>
  <si>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</si>
  <si>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</si>
  <si>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</si>
  <si>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</si>
  <si>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</si>
  <si>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</si>
  <si>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</si>
  <si>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</si>
  <si>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</si>
  <si>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</si>
  <si>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</si>
  <si>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</si>
  <si>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</si>
  <si>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</si>
  <si>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</si>
  <si>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</si>
  <si>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</si>
  <si>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</si>
  <si>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</si>
  <si>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</si>
  <si>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</si>
  <si>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</si>
  <si>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</si>
  <si>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</si>
  <si>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</si>
  <si>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</si>
  <si>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</si>
  <si>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</si>
  <si>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</si>
  <si>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</si>
  <si>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</si>
  <si>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</si>
  <si>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</si>
  <si>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</si>
  <si>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</si>
  <si>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</si>
  <si>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</si>
  <si>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</si>
  <si>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</si>
  <si>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</si>
  <si>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</si>
  <si>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</si>
  <si>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</si>
  <si>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</si>
  <si>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</si>
  <si>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</si>
  <si>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</si>
  <si>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</si>
  <si>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</si>
  <si>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</si>
  <si>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</si>
  <si>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</si>
  <si>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</si>
  <si>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</si>
  <si>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</si>
  <si>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</si>
  <si>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</si>
  <si>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</si>
  <si>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</si>
  <si>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</si>
  <si>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</si>
  <si>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</si>
  <si>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</si>
  <si>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</si>
  <si>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</si>
  <si>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</si>
  <si>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</si>
  <si>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</si>
  <si>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</si>
  <si>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</si>
  <si>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</si>
  <si>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</si>
  <si>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</si>
  <si>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</si>
  <si>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</si>
  <si>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</si>
  <si>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</si>
  <si>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</si>
  <si>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</si>
  <si>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</si>
  <si>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</si>
  <si>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</si>
  <si>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</si>
  <si>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</si>
  <si>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</si>
  <si>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</si>
  <si>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</si>
  <si>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</si>
  <si>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</si>
  <si>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</si>
  <si>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</si>
  <si>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</si>
  <si>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</si>
  <si>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</si>
  <si>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</si>
  <si>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</si>
  <si>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</si>
  <si>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</si>
  <si>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</si>
  <si>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</si>
  <si>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</si>
  <si>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</si>
  <si>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</si>
  <si>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</si>
  <si>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</si>
  <si>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</si>
  <si>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</si>
  <si>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</si>
  <si>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</si>
  <si>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</si>
  <si>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</si>
  <si>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</si>
  <si>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</si>
  <si>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</si>
  <si>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</si>
  <si>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</si>
  <si>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</si>
  <si>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</si>
  <si>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</si>
  <si>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</si>
  <si>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</si>
  <si>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</si>
  <si>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</si>
  <si>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</si>
  <si>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</si>
  <si>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</si>
  <si>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</si>
  <si>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</si>
  <si>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</si>
  <si>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</si>
  <si>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</si>
  <si>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</si>
  <si>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</si>
  <si>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</si>
  <si>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</si>
  <si>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</si>
  <si>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</si>
  <si>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</si>
  <si>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</si>
  <si>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</si>
  <si>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</si>
  <si>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</si>
  <si>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</si>
  <si>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</si>
  <si>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</si>
  <si>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</si>
  <si>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</si>
  <si>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</si>
  <si>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</si>
  <si>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</si>
  <si>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</si>
  <si>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</si>
  <si>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</si>
  <si>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</si>
  <si>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</si>
  <si>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</si>
  <si>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</si>
  <si>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</si>
  <si>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</si>
  <si>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</si>
  <si>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</si>
  <si>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</si>
  <si>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</si>
  <si>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</si>
  <si>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</si>
  <si>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</si>
  <si>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</si>
  <si>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</si>
  <si>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</si>
  <si>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</si>
  <si>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北海道新得町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</si>
  <si>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</si>
  <si>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</si>
  <si>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</si>
  <si>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</si>
  <si>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</si>
  <si>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</si>
  <si>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</si>
  <si>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</si>
  <si>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</si>
  <si>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</si>
  <si>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</si>
  <si>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</si>
  <si>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</si>
  <si>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</si>
  <si>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</si>
  <si>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</si>
  <si>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</si>
  <si>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</si>
  <si>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</si>
  <si>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</si>
  <si>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</si>
  <si>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</si>
  <si>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</si>
  <si>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</si>
  <si>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</si>
  <si>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</si>
  <si>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</si>
  <si>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</si>
  <si>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</si>
  <si>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</si>
  <si>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</si>
  <si>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</si>
  <si>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</si>
  <si>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</si>
  <si>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</si>
  <si>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</si>
  <si>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</si>
  <si>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</si>
  <si>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</si>
  <si>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</si>
  <si>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</si>
  <si>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</si>
  <si>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</si>
  <si>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</si>
  <si>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</si>
  <si>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</si>
  <si>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</si>
  <si>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</si>
  <si>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</si>
  <si>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</si>
  <si>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</si>
  <si>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</si>
  <si>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</si>
  <si>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</si>
  <si>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</si>
  <si>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</si>
  <si>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</si>
  <si>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</si>
  <si>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</si>
  <si>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</si>
  <si>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</si>
  <si>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</si>
  <si>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</si>
  <si>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</si>
  <si>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</si>
  <si>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</si>
  <si>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</si>
  <si>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</si>
  <si>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</si>
  <si>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</si>
  <si>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</si>
  <si>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</si>
  <si>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</si>
  <si>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</si>
  <si>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</si>
  <si>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</si>
  <si>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</si>
  <si>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</si>
  <si>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</si>
  <si>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</si>
  <si>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</si>
  <si>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</si>
  <si>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</si>
  <si>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</si>
  <si>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</si>
  <si>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</si>
  <si>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</si>
  <si>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</si>
  <si>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</si>
  <si>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</si>
  <si>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</si>
  <si>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</si>
  <si>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</si>
  <si>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</si>
  <si>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</si>
  <si>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</si>
  <si>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</si>
  <si>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</si>
  <si>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</si>
  <si>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</si>
  <si>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</si>
  <si>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</si>
  <si>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</si>
  <si>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</si>
  <si>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</si>
  <si>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</si>
  <si>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</si>
  <si>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</si>
  <si>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</si>
  <si>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</si>
  <si>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</si>
  <si>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</si>
  <si>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</si>
  <si>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</si>
  <si>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</si>
  <si>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</si>
  <si>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</si>
  <si>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</si>
  <si>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</si>
  <si>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</si>
  <si>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</si>
  <si>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</si>
  <si>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</si>
  <si>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</si>
  <si>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</si>
  <si>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</si>
  <si>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</si>
  <si>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</si>
  <si>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</si>
  <si>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</si>
  <si>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</si>
  <si>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</si>
  <si>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</si>
  <si>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</si>
  <si>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</si>
  <si>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</si>
  <si>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</si>
  <si>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</si>
  <si>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</si>
  <si>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</si>
  <si>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</si>
  <si>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</si>
  <si>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</si>
  <si>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</si>
  <si>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</si>
  <si>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</si>
  <si>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</si>
  <si>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</si>
  <si>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北海道新得町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</si>
  <si>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</si>
  <si>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</si>
  <si>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</si>
  <si>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</si>
  <si>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</si>
  <si>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</si>
  <si>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</si>
  <si>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</si>
  <si>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</si>
  <si>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</si>
  <si>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</si>
  <si>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</si>
  <si>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</si>
  <si>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</si>
  <si>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</si>
  <si>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</si>
  <si>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</si>
  <si>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</si>
  <si>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</si>
  <si>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</si>
  <si>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</si>
  <si>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</si>
  <si>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</si>
  <si>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</si>
  <si>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</si>
  <si>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</si>
  <si>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</si>
  <si>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</si>
  <si>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</si>
  <si>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</si>
  <si>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</si>
  <si>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</si>
  <si>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</si>
  <si>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国民健康保健事業特別会計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</si>
  <si>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</si>
  <si>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</si>
  <si>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</si>
  <si>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</si>
  <si>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</si>
  <si>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</si>
  <si>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</si>
  <si>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</si>
  <si>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</si>
  <si>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</si>
  <si>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</si>
  <si>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</si>
  <si>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</si>
  <si>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</si>
  <si>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</si>
  <si>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</si>
  <si>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</si>
  <si>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</si>
  <si>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</si>
  <si>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</si>
  <si>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</si>
  <si>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</si>
  <si>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</si>
  <si>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</si>
  <si>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</si>
  <si>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</si>
  <si>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</si>
  <si>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</si>
  <si>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</si>
  <si>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</si>
  <si>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</si>
  <si>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</si>
  <si>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</si>
  <si>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</si>
  <si>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</si>
  <si>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</si>
  <si>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</si>
  <si>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</si>
  <si>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</si>
  <si>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</si>
  <si>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</si>
  <si>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</si>
  <si>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</si>
  <si>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</si>
  <si>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</si>
  <si>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</si>
  <si>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</si>
  <si>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</si>
  <si>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</si>
  <si>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</si>
  <si>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</si>
  <si>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</si>
  <si>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</si>
  <si>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</si>
  <si>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</si>
  <si>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</si>
  <si>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</si>
  <si>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</si>
  <si>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</si>
  <si>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</si>
  <si>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</si>
  <si>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</si>
  <si>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</si>
  <si>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</si>
  <si>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</si>
  <si>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</si>
  <si>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</si>
  <si>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</si>
  <si>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</si>
  <si>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</si>
  <si>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</si>
  <si>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</si>
  <si>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</si>
  <si>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</si>
  <si>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</si>
  <si>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</si>
  <si>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</si>
  <si>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</si>
  <si>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</si>
  <si>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</si>
  <si>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</si>
  <si>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</si>
  <si>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</si>
  <si>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</si>
  <si>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</si>
  <si>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</si>
  <si>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</si>
  <si>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</si>
  <si>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</si>
  <si>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</si>
  <si>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</si>
  <si>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</si>
  <si>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</si>
  <si>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</si>
  <si>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</si>
  <si>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</si>
  <si>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</si>
  <si>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</si>
  <si>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</si>
  <si>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</si>
  <si>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</si>
  <si>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</si>
  <si>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</si>
  <si>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</si>
  <si>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</si>
  <si>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</si>
  <si>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</si>
  <si>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</si>
  <si>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</si>
  <si>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</si>
  <si>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</si>
  <si>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</si>
  <si>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</si>
  <si>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</si>
  <si>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</si>
  <si>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</si>
  <si>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</si>
  <si>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</si>
  <si>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</si>
  <si>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</si>
  <si>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</si>
  <si>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</si>
  <si>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</si>
  <si>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</si>
  <si>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</si>
  <si>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</si>
  <si>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</si>
  <si>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</si>
  <si>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</si>
  <si>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</si>
  <si>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</si>
  <si>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</si>
  <si>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</si>
  <si>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</si>
  <si>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</si>
  <si>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</si>
  <si>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</si>
  <si>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</si>
  <si>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</si>
  <si>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</si>
  <si>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</si>
  <si>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</si>
  <si>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</si>
  <si>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</si>
  <si>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</si>
  <si>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</si>
  <si>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0.54</t>
  </si>
  <si>
    <t>▲ 1.00</t>
  </si>
  <si>
    <t>▲ 2.46</t>
  </si>
  <si>
    <t>一般会計</t>
  </si>
  <si>
    <t>水道事業会計</t>
  </si>
  <si>
    <t>公共下水道事業特別会計</t>
  </si>
  <si>
    <t>介護保険事業特別会計</t>
  </si>
  <si>
    <t>国民健康保健事業特別会計</t>
  </si>
  <si>
    <t>後期高齢者医療事業特別会計</t>
  </si>
  <si>
    <t>簡易水道事業特別会計</t>
  </si>
  <si>
    <t>その他会計（赤字）</t>
  </si>
  <si>
    <t>その他会計（黒字）</t>
  </si>
  <si>
    <t>-</t>
    <phoneticPr fontId="2"/>
  </si>
  <si>
    <t>-</t>
    <phoneticPr fontId="2"/>
  </si>
  <si>
    <t>新得観光振興公社</t>
    <rPh sb="0" eb="2">
      <t>シントク</t>
    </rPh>
    <rPh sb="2" eb="4">
      <t>カンコウ</t>
    </rPh>
    <rPh sb="4" eb="6">
      <t>シンコウ</t>
    </rPh>
    <rPh sb="6" eb="8">
      <t>コウシャ</t>
    </rPh>
    <phoneticPr fontId="30"/>
  </si>
  <si>
    <t>新得町畜産振興公社</t>
    <rPh sb="0" eb="3">
      <t>シントクチョウ</t>
    </rPh>
    <rPh sb="3" eb="5">
      <t>チクサン</t>
    </rPh>
    <rPh sb="5" eb="7">
      <t>シンコウ</t>
    </rPh>
    <rPh sb="7" eb="9">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</si>
  <si>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</si>
  <si>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</si>
  <si>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</si>
  <si>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</si>
  <si>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</si>
  <si>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</si>
  <si>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</si>
  <si>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</si>
  <si>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</si>
  <si>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</si>
  <si>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</si>
  <si>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</si>
  <si>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率ともに類似団体と比較して低い水準にあり、近年横ばいとなっている。借入の際には地方交付税参入率の高い起債の借入などにより一定程度の地方債を発行しているものの、基金についても一定程度保有しているため、今後は将来負担比率は発生しないが、近年の大型事業の地方債発行により、これまで以上に地方債の償還額が増加することが見込まれ、実質公債費率は上昇していくことが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</si>
</sst>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338851</c:v>
                </c:pt>
                <c:pt idx="1">
                  <c:v>357402</c:v>
                </c:pt>
                <c:pt idx="2">
                  <c:v>295016</c:v>
                </c:pt>
                <c:pt idx="3">
                  <c:v>471273</c:v>
                </c:pt>
                <c:pt idx="4">
                  <c:v>345590</c:v>
                </c:pt>
              </c:numCache>
            </c:numRef>
          </c:val>
          <c:smooth val="0"/>
        </c:ser>
        <c:dLbls>
          <c:showLegendKey val="0"/>
          <c:showVal val="0"/>
          <c:showCatName val="0"/>
          <c:showSerName val="0"/>
          <c:showPercent val="0"/>
          <c:showBubbleSize val="0"/>
        </c:dLbls>
        <c:marker val="1"/>
        <c:smooth val="0"/>
        <c:axId val="164995584"/>
        <c:axId val="149389888"/>
      </c:lineChart>
      <c:catAx>
        <c:axId val="164995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389888"/>
        <c:crosses val="autoZero"/>
        <c:auto val="1"/>
        <c:lblAlgn val="ctr"/>
        <c:lblOffset val="100"/>
        <c:tickLblSkip val="1"/>
        <c:tickMarkSkip val="1"/>
        <c:noMultiLvlLbl val="0"/>
      </c:catAx>
      <c:valAx>
        <c:axId val="14938988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99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c:v>
                </c:pt>
                <c:pt idx="1">
                  <c:v>0.73</c:v>
                </c:pt>
                <c:pt idx="2">
                  <c:v>0.91</c:v>
                </c:pt>
                <c:pt idx="3">
                  <c:v>1.04</c:v>
                </c:pt>
                <c:pt idx="4">
                  <c:v>3.84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31.75</c:v>
                </c:pt>
                <c:pt idx="1">
                  <c:v>32.68</c:v>
                </c:pt>
                <c:pt idx="2">
                  <c:v>34.67</c:v>
                </c:pt>
                <c:pt idx="3">
                  <c:v>31.84</c:v>
                </c:pt>
                <c:pt idx="4">
                  <c:v>32.729999999999997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5679104"/>
        <c:axId val="14939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-0.54</c:v>
                </c:pt>
                <c:pt idx="1">
                  <c:v>-1</c:v>
                </c:pt>
                <c:pt idx="2">
                  <c:v>0.2</c:v>
                </c:pt>
                <c:pt idx="3">
                  <c:v>-2.46</c:v>
                </c:pt>
                <c:pt idx="4">
                  <c:v>2.82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5679104"/>
        <c:axId val="149392768"/>
      </c:lineChart>
      <c:catAx>
        <c:axId val="16567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392768"/>
        <c:crosses val="autoZero"/>
        <c:auto val="1"/>
        <c:lblAlgn val="ctr"/>
        <c:lblOffset val="100"/>
        <c:tickLblSkip val="1"/>
        <c:tickMarkSkip val="1"/>
        <c:noMultiLvlLbl val="0"/>
      </c:catAx>
      <c:valAx>
        <c:axId val="14939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7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国民健康保健事業特別会計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c:v>
                </c:pt>
                <c:pt idx="2">
                  <c:v>#N/A</c:v>
                </c:pt>
                <c:pt idx="3">
                  <c:v>1.83</c:v>
                </c:pt>
                <c:pt idx="4">
                  <c:v>#N/A</c:v>
                </c:pt>
                <c:pt idx="5">
                  <c:v>1.65</c:v>
                </c:pt>
                <c:pt idx="6">
                  <c:v>#N/A</c:v>
                </c:pt>
                <c:pt idx="7">
                  <c:v>1.67</c:v>
                </c:pt>
                <c:pt idx="8">
                  <c:v>#N/A</c:v>
                </c:pt>
                <c:pt idx="9">
                  <c:v>1.98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1.77</c:v>
                </c:pt>
                <c:pt idx="2">
                  <c:v>#N/A</c:v>
                </c:pt>
                <c:pt idx="3">
                  <c:v>0.72</c:v>
                </c:pt>
                <c:pt idx="4">
                  <c:v>#N/A</c:v>
                </c:pt>
                <c:pt idx="5">
                  <c:v>0.9</c:v>
                </c:pt>
                <c:pt idx="6">
                  <c:v>#N/A</c:v>
                </c:pt>
                <c:pt idx="7">
                  <c:v>1.03</c:v>
                </c:pt>
                <c:pt idx="8">
                  <c:v>#N/A</c:v>
                </c:pt>
                <c:pt idx="9">
                  <c:v>3.84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260992"/>
        <c:axId val="149395648"/>
      </c:barChart>
      <c:catAx>
        <c:axId val="1462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95648"/>
        <c:crosses val="autoZero"/>
        <c:auto val="1"/>
        <c:lblAlgn val="ctr"/>
        <c:lblOffset val="100"/>
        <c:tickLblSkip val="1"/>
        <c:tickMarkSkip val="1"/>
        <c:noMultiLvlLbl val="0"/>
      </c:catAx>
      <c:valAx>
        <c:axId val="14939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26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621</c:v>
                </c:pt>
                <c:pt idx="5">
                  <c:v>660</c:v>
                </c:pt>
                <c:pt idx="8">
                  <c:v>740</c:v>
                </c:pt>
                <c:pt idx="11">
                  <c:v>769</c:v>
                </c:pt>
                <c:pt idx="14">
                  <c:v>773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75</c:v>
                </c:pt>
                <c:pt idx="3">
                  <c:v>40</c:v>
                </c:pt>
                <c:pt idx="6">
                  <c:v>38</c:v>
                </c:pt>
                <c:pt idx="9">
                  <c:v>34</c:v>
                </c:pt>
                <c:pt idx="12">
                  <c:v>31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6</c:v>
                </c:pt>
                <c:pt idx="6">
                  <c:v>8</c:v>
                </c:pt>
                <c:pt idx="9">
                  <c:v>10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c:v>
                </c:pt>
                <c:pt idx="3">
                  <c:v>137</c:v>
                </c:pt>
                <c:pt idx="6">
                  <c:v>145</c:v>
                </c:pt>
                <c:pt idx="9">
                  <c:v>150</c:v>
                </c:pt>
                <c:pt idx="12">
                  <c:v>139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677</c:v>
                </c:pt>
                <c:pt idx="3">
                  <c:v>726</c:v>
                </c:pt>
                <c:pt idx="6">
                  <c:v>737</c:v>
                </c:pt>
                <c:pt idx="9">
                  <c:v>799</c:v>
                </c:pt>
                <c:pt idx="12">
                  <c:v>925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6849408"/>
        <c:axId val="14941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277</c:v>
                </c:pt>
                <c:pt idx="2">
                  <c:v>#N/A</c:v>
                </c:pt>
                <c:pt idx="3">
                  <c:v>#N/A</c:v>
                </c:pt>
                <c:pt idx="4">
                  <c:v>249</c:v>
                </c:pt>
                <c:pt idx="5">
                  <c:v>#N/A</c:v>
                </c:pt>
                <c:pt idx="6">
                  <c:v>#N/A</c:v>
                </c:pt>
                <c:pt idx="7">
                  <c:v>188</c:v>
                </c:pt>
                <c:pt idx="8">
                  <c:v>#N/A</c:v>
                </c:pt>
                <c:pt idx="9">
                  <c:v>#N/A</c:v>
                </c:pt>
                <c:pt idx="10">
                  <c:v>224</c:v>
                </c:pt>
                <c:pt idx="11">
                  <c:v>#N/A</c:v>
                </c:pt>
                <c:pt idx="12">
                  <c:v>#N/A</c:v>
                </c:pt>
                <c:pt idx="13">
                  <c:v>322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6849408"/>
        <c:axId val="149414464"/>
      </c:lineChart>
      <c:catAx>
        <c:axId val="17684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414464"/>
        <c:crosses val="autoZero"/>
        <c:auto val="1"/>
        <c:lblAlgn val="ctr"/>
        <c:lblOffset val="100"/>
        <c:tickLblSkip val="1"/>
        <c:tickMarkSkip val="1"/>
        <c:noMultiLvlLbl val="0"/>
      </c:catAx>
      <c:valAx>
        <c:axId val="14941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4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6471</c:v>
                </c:pt>
                <c:pt idx="5">
                  <c:v>6746</c:v>
                </c:pt>
                <c:pt idx="8">
                  <c:v>6738</c:v>
                </c:pt>
                <c:pt idx="11">
                  <c:v>6842</c:v>
                </c:pt>
                <c:pt idx="14">
                  <c:v>7236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5973</c:v>
                </c:pt>
                <c:pt idx="5">
                  <c:v>6181</c:v>
                </c:pt>
                <c:pt idx="8">
                  <c:v>6064</c:v>
                </c:pt>
                <c:pt idx="11">
                  <c:v>5722</c:v>
                </c:pt>
                <c:pt idx="14">
                  <c:v>6312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1451</c:v>
                </c:pt>
                <c:pt idx="3">
                  <c:v>1456</c:v>
                </c:pt>
                <c:pt idx="6">
                  <c:v>1380</c:v>
                </c:pt>
                <c:pt idx="9">
                  <c:v>1309</c:v>
                </c:pt>
                <c:pt idx="12">
                  <c:v>1225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c:v>
                </c:pt>
                <c:pt idx="3">
                  <c:v>36</c:v>
                </c:pt>
                <c:pt idx="6">
                  <c:v>28</c:v>
                </c:pt>
                <c:pt idx="9">
                  <c:v>18</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1203</c:v>
                </c:pt>
                <c:pt idx="3">
                  <c:v>1099</c:v>
                </c:pt>
                <c:pt idx="6">
                  <c:v>995</c:v>
                </c:pt>
                <c:pt idx="9">
                  <c:v>897</c:v>
                </c:pt>
                <c:pt idx="12">
                  <c:v>839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100</c:v>
                </c:pt>
                <c:pt idx="3">
                  <c:v>82</c:v>
                </c:pt>
                <c:pt idx="6">
                  <c:v>64</c:v>
                </c:pt>
                <c:pt idx="9">
                  <c:v>46</c:v>
                </c:pt>
                <c:pt idx="12">
                  <c:v>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6336</c:v>
                </c:pt>
                <c:pt idx="3">
                  <c:v>6390</c:v>
                </c:pt>
                <c:pt idx="6">
                  <c:v>6203</c:v>
                </c:pt>
                <c:pt idx="9">
                  <c:v>6692</c:v>
                </c:pt>
                <c:pt idx="12">
                  <c:v>7288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6966656"/>
        <c:axId val="14941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6966656"/>
        <c:axId val="149416768"/>
      </c:lineChart>
      <c:catAx>
        <c:axId val="17696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416768"/>
        <c:crosses val="autoZero"/>
        <c:auto val="1"/>
        <c:lblAlgn val="ctr"/>
        <c:lblOffset val="100"/>
        <c:tickLblSkip val="1"/>
        <c:tickMarkSkip val="1"/>
        <c:noMultiLvlLbl val="0"/>
      </c:catAx>
      <c:valAx>
        <c:axId val="14941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9421376"/>
        <c:axId val="176726016"/>
      </c:scatterChart>
      <c:valAx>
        <c:axId val="149421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726016"/>
        <c:crosses val="autoZero"/>
        <c:crossBetween val="midCat"/>
      </c:valAx>
      <c:valAx>
        <c:axId val="176726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42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5.8</c:v>
                </c:pt>
                <c:pt idx="1">
                  <c:v>6.1</c:v>
                </c:pt>
                <c:pt idx="2">
                  <c:v>5.8</c:v>
                </c:pt>
                <c:pt idx="3">
                  <c:v>5.5</c:v>
                </c:pt>
                <c:pt idx="4">
                  <c:v>6.3</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10.8</c:v>
                </c:pt>
                <c:pt idx="1">
                  <c:v>9.8000000000000007</c:v>
                </c:pt>
                <c:pt idx="2">
                  <c:v>9.1</c:v>
                </c:pt>
                <c:pt idx="3">
                  <c:v>8.6</c:v>
                </c:pt>
                <c:pt idx="4">
                  <c:v>8.5</c:v>
                </c:pt>
              </c:numCache>
            </c:numRef>
          </c:xVal>
          <c:yVal>
            <c:numRef>
              <c:f>'公会計指標分析・財政指標組合せ分析表 (2)'!$K$77:$O$77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6728320"/>
        <c:axId val="176728896"/>
      </c:scatterChart>
      <c:valAx>
        <c:axId val="17672832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728896"/>
        <c:crosses val="autoZero"/>
        <c:crossBetween val="midCat"/>
      </c:valAx>
      <c:valAx>
        <c:axId val="17672889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72832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年度以降は大型事業の償還が開始されたため、増加傾向にある。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起債借入の際には優良起債を活用し、また起債借入額に見合う基金等の積立を行い将来負担の軽減を図っており過去５年間において将来負担比率は発生していない。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lang="ja-JP" altLang="ja-JP" sz="1100">
              <a:solidFill>
                <a:schemeClr val="dk1"/>
              </a:solidFill>
              <a:effectLst/>
              <a:latin typeface="+mn-lt"/>
              <a:ea typeface="+mn-ea"/>
              <a:cs typeface="+mn-cs"/>
            </a:rPr>
            <a:t>債務償還可能年数は総務省で算出式を精査中であり、財政状況資料集においては、平成２９年度より公表する</a:t>
          </a:r>
          <a:r>
            <a:rPr lang="ja-JP" altLang="en-US" sz="1100">
              <a:solidFill>
                <a:schemeClr val="dk1"/>
              </a:solidFill>
              <a:effectLst/>
              <a:latin typeface="+mn-lt"/>
              <a:ea typeface="+mn-ea"/>
              <a:cs typeface="+mn-cs"/>
            </a:rPr>
            <a:t>。</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r>
            <a:rPr kumimoji="1" lang="ja-JP" altLang="ja-JP" sz="1100">
              <a:solidFill>
                <a:schemeClr val="dk1"/>
              </a:solidFill>
              <a:effectLst/>
              <a:latin typeface="+mn-lt"/>
              <a:ea typeface="+mn-ea"/>
              <a:cs typeface="+mn-cs"/>
            </a:rPr>
            <a:t>税収では水力発電施設などの固定資産税が税収を支えているが、産業の減少や人口の減少による減収など、財政基盤が弱く歳入の４割以上を地方交付税に依存しており、類似団体の平均的水準となっている。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行政組織の統廃合、職員退職者不補充や各種手当削減等、経常的費用の削減等による行政改革を推進しており、類似団体より財政構造の弾力性を保っているといえる。</a:t>
          </a:r>
          <a:endParaRPr lang="ja-JP" altLang="ja-JP" sz="1400">
            <a:effectLst/>
          </a:endParaRPr>
        </a:p>
        <a:p>
          <a:r>
            <a:rPr kumimoji="1" lang="ja-JP" altLang="ja-JP" sz="1100">
              <a:solidFill>
                <a:schemeClr val="dk1"/>
              </a:solidFill>
              <a:effectLst/>
              <a:latin typeface="+mn-lt"/>
              <a:ea typeface="+mn-ea"/>
              <a:cs typeface="+mn-cs"/>
            </a:rPr>
            <a:t>しかし、今後</a:t>
          </a:r>
          <a:r>
            <a:rPr kumimoji="1" lang="ja-JP" altLang="en-US" sz="1100">
              <a:solidFill>
                <a:schemeClr val="dk1"/>
              </a:solidFill>
              <a:effectLst/>
              <a:latin typeface="+mn-lt"/>
              <a:ea typeface="+mn-ea"/>
              <a:cs typeface="+mn-cs"/>
            </a:rPr>
            <a:t>介護施設</a:t>
          </a:r>
          <a:r>
            <a:rPr kumimoji="1" lang="ja-JP" altLang="ja-JP" sz="1100">
              <a:solidFill>
                <a:schemeClr val="dk1"/>
              </a:solidFill>
              <a:effectLst/>
              <a:latin typeface="+mn-lt"/>
              <a:ea typeface="+mn-ea"/>
              <a:cs typeface="+mn-cs"/>
            </a:rPr>
            <a:t>整備等による公債費の増により、経常一般財源の上昇が見込まれるため、引き続き健全な財政運営が必要である。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60</xdr:row>
      <xdr:rowOff>146050</xdr:rowOff>
    </xdr:to>
    <xdr:cxnSp macro="">
      <xdr:nvCxnSpPr>
        <xdr:cNvPr id="130" name="直線コネクタ 129"/>
        <xdr:cNvCxnSpPr/>
      </xdr:nvCxnSpPr>
      <xdr:spPr>
        <a:xfrm>
          <a:off x="4114800" y="1043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37338</xdr:rowOff>
    </xdr:to>
    <xdr:cxnSp macro="">
      <xdr:nvCxnSpPr>
        <xdr:cNvPr id="133" name="直線コネクタ 132"/>
        <xdr:cNvCxnSpPr/>
      </xdr:nvCxnSpPr>
      <xdr:spPr>
        <a:xfrm flipV="1">
          <a:off x="3225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61</xdr:row>
      <xdr:rowOff>37338</xdr:rowOff>
    </xdr:to>
    <xdr:cxnSp macro="">
      <xdr:nvCxnSpPr>
        <xdr:cNvPr id="136" name="直線コネクタ 135"/>
        <xdr:cNvCxnSpPr/>
      </xdr:nvCxnSpPr>
      <xdr:spPr>
        <a:xfrm>
          <a:off x="2336800" y="102593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54610</xdr:rowOff>
    </xdr:from>
    <xdr:to>
      <xdr:col>3</xdr:col>
      <xdr:colOff>279400</xdr:colOff>
      <xdr:row>59</xdr:row>
      <xdr:rowOff>143764</xdr:rowOff>
    </xdr:to>
    <xdr:cxnSp macro="">
      <xdr:nvCxnSpPr>
        <xdr:cNvPr id="139" name="直線コネクタ 138"/>
        <xdr:cNvCxnSpPr/>
      </xdr:nvCxnSpPr>
      <xdr:spPr>
        <a:xfrm>
          <a:off x="1447800" y="999871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9" name="円/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0"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1" name="円/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3" name="円/楕円 152"/>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4" name="テキスト ボックス 153"/>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5" name="円/楕円 154"/>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6" name="テキスト ボックス 155"/>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3810</xdr:rowOff>
    </xdr:from>
    <xdr:to>
      <xdr:col>2</xdr:col>
      <xdr:colOff>127000</xdr:colOff>
      <xdr:row>58</xdr:row>
      <xdr:rowOff>105410</xdr:rowOff>
    </xdr:to>
    <xdr:sp macro="" textlink="">
      <xdr:nvSpPr>
        <xdr:cNvPr id="157" name="円/楕円 156"/>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115587</xdr:rowOff>
    </xdr:from>
    <xdr:ext cx="762000" cy="259045"/>
    <xdr:sp macro="" textlink="">
      <xdr:nvSpPr>
        <xdr:cNvPr id="158" name="テキスト ボックス 157"/>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町の行政面積が広く集落が分散していることによる管理施設が多い事や観光・社会教育施設の充実により地域振興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ための施設が多いことから物件費が多く類似団体と比較して高い水準となっている。</a:t>
          </a:r>
          <a:endParaRPr lang="ja-JP" altLang="ja-JP" sz="1400">
            <a:effectLst/>
          </a:endParaRPr>
        </a:p>
        <a:p>
          <a:r>
            <a:rPr kumimoji="1" lang="ja-JP" altLang="ja-JP" sz="1100">
              <a:solidFill>
                <a:schemeClr val="dk1"/>
              </a:solidFill>
              <a:effectLst/>
              <a:latin typeface="+mn-lt"/>
              <a:ea typeface="+mn-ea"/>
              <a:cs typeface="+mn-cs"/>
            </a:rPr>
            <a:t>指定管理の推進などにより改善傾向にあったが、平成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年度については、地域おこし協力隊の委嘱による人件費の増加や燃料費の高騰などにより物件費が増加している。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168970</xdr:rowOff>
    </xdr:from>
    <xdr:to>
      <xdr:col>7</xdr:col>
      <xdr:colOff>152400</xdr:colOff>
      <xdr:row>86</xdr:row>
      <xdr:rowOff>6781</xdr:rowOff>
    </xdr:to>
    <xdr:cxnSp macro="">
      <xdr:nvCxnSpPr>
        <xdr:cNvPr id="193" name="直線コネクタ 192"/>
        <xdr:cNvCxnSpPr/>
      </xdr:nvCxnSpPr>
      <xdr:spPr>
        <a:xfrm flipV="1">
          <a:off x="4114800" y="14742220"/>
          <a:ext cx="8382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145808</xdr:rowOff>
    </xdr:from>
    <xdr:to>
      <xdr:col>6</xdr:col>
      <xdr:colOff>0</xdr:colOff>
      <xdr:row>86</xdr:row>
      <xdr:rowOff>6781</xdr:rowOff>
    </xdr:to>
    <xdr:cxnSp macro="">
      <xdr:nvCxnSpPr>
        <xdr:cNvPr id="196" name="直線コネクタ 195"/>
        <xdr:cNvCxnSpPr/>
      </xdr:nvCxnSpPr>
      <xdr:spPr>
        <a:xfrm>
          <a:off x="3225800" y="14719058"/>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62657</xdr:rowOff>
    </xdr:from>
    <xdr:to>
      <xdr:col>4</xdr:col>
      <xdr:colOff>482600</xdr:colOff>
      <xdr:row>85</xdr:row>
      <xdr:rowOff>145808</xdr:rowOff>
    </xdr:to>
    <xdr:cxnSp macro="">
      <xdr:nvCxnSpPr>
        <xdr:cNvPr id="199" name="直線コネクタ 198"/>
        <xdr:cNvCxnSpPr/>
      </xdr:nvCxnSpPr>
      <xdr:spPr>
        <a:xfrm>
          <a:off x="2336800" y="14635907"/>
          <a:ext cx="889000" cy="8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34669</xdr:rowOff>
    </xdr:from>
    <xdr:to>
      <xdr:col>3</xdr:col>
      <xdr:colOff>279400</xdr:colOff>
      <xdr:row>85</xdr:row>
      <xdr:rowOff>62657</xdr:rowOff>
    </xdr:to>
    <xdr:cxnSp macro="">
      <xdr:nvCxnSpPr>
        <xdr:cNvPr id="202" name="直線コネクタ 201"/>
        <xdr:cNvCxnSpPr/>
      </xdr:nvCxnSpPr>
      <xdr:spPr>
        <a:xfrm>
          <a:off x="1447800" y="14607919"/>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118170</xdr:rowOff>
    </xdr:from>
    <xdr:to>
      <xdr:col>7</xdr:col>
      <xdr:colOff>203200</xdr:colOff>
      <xdr:row>86</xdr:row>
      <xdr:rowOff>48320</xdr:rowOff>
    </xdr:to>
    <xdr:sp macro="" textlink="">
      <xdr:nvSpPr>
        <xdr:cNvPr id="212" name="円/楕円 211"/>
        <xdr:cNvSpPr/>
      </xdr:nvSpPr>
      <xdr:spPr>
        <a:xfrm>
          <a:off x="4902200" y="146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90247</xdr:rowOff>
    </xdr:from>
    <xdr:ext cx="762000" cy="259045"/>
    <xdr:sp macro="" textlink="">
      <xdr:nvSpPr>
        <xdr:cNvPr id="213" name="人件費・物件費等の状況該当値テキスト"/>
        <xdr:cNvSpPr txBox="1"/>
      </xdr:nvSpPr>
      <xdr:spPr>
        <a:xfrm>
          <a:off x="5041900" y="1466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334,120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127431</xdr:rowOff>
    </xdr:from>
    <xdr:to>
      <xdr:col>6</xdr:col>
      <xdr:colOff>50800</xdr:colOff>
      <xdr:row>86</xdr:row>
      <xdr:rowOff>57581</xdr:rowOff>
    </xdr:to>
    <xdr:sp macro="" textlink="">
      <xdr:nvSpPr>
        <xdr:cNvPr id="214" name="円/楕円 213"/>
        <xdr:cNvSpPr/>
      </xdr:nvSpPr>
      <xdr:spPr>
        <a:xfrm>
          <a:off x="4064000" y="147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42358</xdr:rowOff>
    </xdr:from>
    <xdr:ext cx="736600" cy="259045"/>
    <xdr:sp macro="" textlink="">
      <xdr:nvSpPr>
        <xdr:cNvPr id="215" name="テキスト ボックス 214"/>
        <xdr:cNvSpPr txBox="1"/>
      </xdr:nvSpPr>
      <xdr:spPr>
        <a:xfrm>
          <a:off x="3733800" y="1478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336,423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95008</xdr:rowOff>
    </xdr:from>
    <xdr:to>
      <xdr:col>4</xdr:col>
      <xdr:colOff>533400</xdr:colOff>
      <xdr:row>86</xdr:row>
      <xdr:rowOff>25158</xdr:rowOff>
    </xdr:to>
    <xdr:sp macro="" textlink="">
      <xdr:nvSpPr>
        <xdr:cNvPr id="216" name="円/楕円 215"/>
        <xdr:cNvSpPr/>
      </xdr:nvSpPr>
      <xdr:spPr>
        <a:xfrm>
          <a:off x="3175000" y="146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9935</xdr:rowOff>
    </xdr:from>
    <xdr:ext cx="762000" cy="259045"/>
    <xdr:sp macro="" textlink="">
      <xdr:nvSpPr>
        <xdr:cNvPr id="217" name="テキスト ボックス 216"/>
        <xdr:cNvSpPr txBox="1"/>
      </xdr:nvSpPr>
      <xdr:spPr>
        <a:xfrm>
          <a:off x="2844800" y="147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328,361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11857</xdr:rowOff>
    </xdr:from>
    <xdr:to>
      <xdr:col>3</xdr:col>
      <xdr:colOff>330200</xdr:colOff>
      <xdr:row>85</xdr:row>
      <xdr:rowOff>113457</xdr:rowOff>
    </xdr:to>
    <xdr:sp macro="" textlink="">
      <xdr:nvSpPr>
        <xdr:cNvPr id="218" name="円/楕円 217"/>
        <xdr:cNvSpPr/>
      </xdr:nvSpPr>
      <xdr:spPr>
        <a:xfrm>
          <a:off x="2286000" y="145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98234</xdr:rowOff>
    </xdr:from>
    <xdr:ext cx="762000" cy="259045"/>
    <xdr:sp macro="" textlink="">
      <xdr:nvSpPr>
        <xdr:cNvPr id="219" name="テキスト ボックス 218"/>
        <xdr:cNvSpPr txBox="1"/>
      </xdr:nvSpPr>
      <xdr:spPr>
        <a:xfrm>
          <a:off x="1955800" y="1467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307,685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155319</xdr:rowOff>
    </xdr:from>
    <xdr:to>
      <xdr:col>2</xdr:col>
      <xdr:colOff>127000</xdr:colOff>
      <xdr:row>85</xdr:row>
      <xdr:rowOff>85469</xdr:rowOff>
    </xdr:to>
    <xdr:sp macro="" textlink="">
      <xdr:nvSpPr>
        <xdr:cNvPr id="220" name="円/楕円 219"/>
        <xdr:cNvSpPr/>
      </xdr:nvSpPr>
      <xdr:spPr>
        <a:xfrm>
          <a:off x="1397000" y="145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70246</xdr:rowOff>
    </xdr:from>
    <xdr:ext cx="762000" cy="259045"/>
    <xdr:sp macro="" textlink="">
      <xdr:nvSpPr>
        <xdr:cNvPr id="221" name="テキスト ボックス 220"/>
        <xdr:cNvSpPr txBox="1"/>
      </xdr:nvSpPr>
      <xdr:spPr>
        <a:xfrm>
          <a:off x="1066800" y="1464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人件費及び人件費に準ずる費用については、職員構成年齢の低下により</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依然として平均年齢が高く、</a:t>
          </a:r>
          <a:r>
            <a:rPr kumimoji="1" lang="ja-JP" altLang="ja-JP" sz="1100">
              <a:solidFill>
                <a:schemeClr val="dk1"/>
              </a:solidFill>
              <a:effectLst/>
              <a:latin typeface="+mn-lt"/>
              <a:ea typeface="+mn-ea"/>
              <a:cs typeface="+mn-cs"/>
            </a:rPr>
            <a:t>数値は高い水準となっている。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86</xdr:row>
      <xdr:rowOff>43687</xdr:rowOff>
    </xdr:to>
    <xdr:cxnSp macro="">
      <xdr:nvCxnSpPr>
        <xdr:cNvPr id="253" name="直線コネクタ 252"/>
        <xdr:cNvCxnSpPr/>
      </xdr:nvCxnSpPr>
      <xdr:spPr>
        <a:xfrm>
          <a:off x="16179800" y="14783563"/>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86</xdr:row>
      <xdr:rowOff>48513</xdr:rowOff>
    </xdr:to>
    <xdr:cxnSp macro="">
      <xdr:nvCxnSpPr>
        <xdr:cNvPr id="256" name="直線コネクタ 255"/>
        <xdr:cNvCxnSpPr/>
      </xdr:nvCxnSpPr>
      <xdr:spPr>
        <a:xfrm flipV="1">
          <a:off x="15290800" y="1478356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86</xdr:row>
      <xdr:rowOff>48513</xdr:rowOff>
    </xdr:to>
    <xdr:cxnSp macro="">
      <xdr:nvCxnSpPr>
        <xdr:cNvPr id="259" name="直線コネクタ 258"/>
        <xdr:cNvCxnSpPr/>
      </xdr:nvCxnSpPr>
      <xdr:spPr>
        <a:xfrm>
          <a:off x="14401800" y="1478356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82042</xdr:rowOff>
    </xdr:to>
    <xdr:cxnSp macro="">
      <xdr:nvCxnSpPr>
        <xdr:cNvPr id="262" name="直線コネクタ 261"/>
        <xdr:cNvCxnSpPr/>
      </xdr:nvCxnSpPr>
      <xdr:spPr>
        <a:xfrm flipV="1">
          <a:off x="13512800" y="14783563"/>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2" name="円/楕円 271"/>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3"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4" name="円/楕円 273"/>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5" name="テキスト ボックス 274"/>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169163</xdr:rowOff>
    </xdr:from>
    <xdr:to>
      <xdr:col>22</xdr:col>
      <xdr:colOff>254000</xdr:colOff>
      <xdr:row>86</xdr:row>
      <xdr:rowOff>99313</xdr:rowOff>
    </xdr:to>
    <xdr:sp macro="" textlink="">
      <xdr:nvSpPr>
        <xdr:cNvPr id="276" name="円/楕円 275"/>
        <xdr:cNvSpPr/>
      </xdr:nvSpPr>
      <xdr:spPr>
        <a:xfrm>
          <a:off x="15240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84090</xdr:rowOff>
    </xdr:from>
    <xdr:ext cx="762000" cy="259045"/>
    <xdr:sp macro="" textlink="">
      <xdr:nvSpPr>
        <xdr:cNvPr id="277" name="テキスト ボックス 276"/>
        <xdr:cNvSpPr txBox="1"/>
      </xdr:nvSpPr>
      <xdr:spPr>
        <a:xfrm>
          <a:off x="14909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159513</xdr:rowOff>
    </xdr:from>
    <xdr:to>
      <xdr:col>21</xdr:col>
      <xdr:colOff>50800</xdr:colOff>
      <xdr:row>86</xdr:row>
      <xdr:rowOff>89663</xdr:rowOff>
    </xdr:to>
    <xdr:sp macro="" textlink="">
      <xdr:nvSpPr>
        <xdr:cNvPr id="278" name="円/楕円 277"/>
        <xdr:cNvSpPr/>
      </xdr:nvSpPr>
      <xdr:spPr>
        <a:xfrm>
          <a:off x="14351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74440</xdr:rowOff>
    </xdr:from>
    <xdr:ext cx="762000" cy="259045"/>
    <xdr:sp macro="" textlink="">
      <xdr:nvSpPr>
        <xdr:cNvPr id="279" name="テキスト ボックス 278"/>
        <xdr:cNvSpPr txBox="1"/>
      </xdr:nvSpPr>
      <xdr:spPr>
        <a:xfrm>
          <a:off x="14020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31242</xdr:rowOff>
    </xdr:from>
    <xdr:to>
      <xdr:col>19</xdr:col>
      <xdr:colOff>533400</xdr:colOff>
      <xdr:row>88</xdr:row>
      <xdr:rowOff>132842</xdr:rowOff>
    </xdr:to>
    <xdr:sp macro="" textlink="">
      <xdr:nvSpPr>
        <xdr:cNvPr id="280" name="円/楕円 279"/>
        <xdr:cNvSpPr/>
      </xdr:nvSpPr>
      <xdr:spPr>
        <a:xfrm>
          <a:off x="13462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117619</xdr:rowOff>
    </xdr:from>
    <xdr:ext cx="762000" cy="259045"/>
    <xdr:sp macro="" textlink="">
      <xdr:nvSpPr>
        <xdr:cNvPr id="281" name="テキスト ボックス 280"/>
        <xdr:cNvSpPr txBox="1"/>
      </xdr:nvSpPr>
      <xdr:spPr>
        <a:xfrm>
          <a:off x="13131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保育施設の運営や保健事業の充実のため類似団体と比較して多くなっている。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77026</xdr:rowOff>
    </xdr:from>
    <xdr:to>
      <xdr:col>24</xdr:col>
      <xdr:colOff>558800</xdr:colOff>
      <xdr:row>62</xdr:row>
      <xdr:rowOff>81852</xdr:rowOff>
    </xdr:to>
    <xdr:cxnSp macro="">
      <xdr:nvCxnSpPr>
        <xdr:cNvPr id="312" name="直線コネクタ 311"/>
        <xdr:cNvCxnSpPr/>
      </xdr:nvCxnSpPr>
      <xdr:spPr>
        <a:xfrm flipV="1">
          <a:off x="16179800" y="1070692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42640</xdr:rowOff>
    </xdr:from>
    <xdr:to>
      <xdr:col>23</xdr:col>
      <xdr:colOff>406400</xdr:colOff>
      <xdr:row>62</xdr:row>
      <xdr:rowOff>81852</xdr:rowOff>
    </xdr:to>
    <xdr:cxnSp macro="">
      <xdr:nvCxnSpPr>
        <xdr:cNvPr id="315" name="直線コネクタ 314"/>
        <xdr:cNvCxnSpPr/>
      </xdr:nvCxnSpPr>
      <xdr:spPr>
        <a:xfrm>
          <a:off x="15290800" y="10672540"/>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16097</xdr:rowOff>
    </xdr:from>
    <xdr:to>
      <xdr:col>22</xdr:col>
      <xdr:colOff>203200</xdr:colOff>
      <xdr:row>62</xdr:row>
      <xdr:rowOff>42640</xdr:rowOff>
    </xdr:to>
    <xdr:cxnSp macro="">
      <xdr:nvCxnSpPr>
        <xdr:cNvPr id="318" name="直線コネクタ 317"/>
        <xdr:cNvCxnSpPr/>
      </xdr:nvCxnSpPr>
      <xdr:spPr>
        <a:xfrm>
          <a:off x="14401800" y="1064599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3429</xdr:rowOff>
    </xdr:from>
    <xdr:to>
      <xdr:col>21</xdr:col>
      <xdr:colOff>0</xdr:colOff>
      <xdr:row>62</xdr:row>
      <xdr:rowOff>16097</xdr:rowOff>
    </xdr:to>
    <xdr:cxnSp macro="">
      <xdr:nvCxnSpPr>
        <xdr:cNvPr id="321" name="直線コネクタ 320"/>
        <xdr:cNvCxnSpPr/>
      </xdr:nvCxnSpPr>
      <xdr:spPr>
        <a:xfrm>
          <a:off x="13512800" y="10633329"/>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26226</xdr:rowOff>
    </xdr:from>
    <xdr:to>
      <xdr:col>24</xdr:col>
      <xdr:colOff>609600</xdr:colOff>
      <xdr:row>62</xdr:row>
      <xdr:rowOff>127826</xdr:rowOff>
    </xdr:to>
    <xdr:sp macro="" textlink="">
      <xdr:nvSpPr>
        <xdr:cNvPr id="331" name="円/楕円 330"/>
        <xdr:cNvSpPr/>
      </xdr:nvSpPr>
      <xdr:spPr>
        <a:xfrm>
          <a:off x="16967200" y="106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169753</xdr:rowOff>
    </xdr:from>
    <xdr:ext cx="762000" cy="259045"/>
    <xdr:sp macro="" textlink="">
      <xdr:nvSpPr>
        <xdr:cNvPr id="332" name="定員管理の状況該当値テキスト"/>
        <xdr:cNvSpPr txBox="1"/>
      </xdr:nvSpPr>
      <xdr:spPr>
        <a:xfrm>
          <a:off x="17106900" y="1062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31052</xdr:rowOff>
    </xdr:from>
    <xdr:to>
      <xdr:col>23</xdr:col>
      <xdr:colOff>457200</xdr:colOff>
      <xdr:row>62</xdr:row>
      <xdr:rowOff>132652</xdr:rowOff>
    </xdr:to>
    <xdr:sp macro="" textlink="">
      <xdr:nvSpPr>
        <xdr:cNvPr id="333" name="円/楕円 332"/>
        <xdr:cNvSpPr/>
      </xdr:nvSpPr>
      <xdr:spPr>
        <a:xfrm>
          <a:off x="16129000" y="106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117429</xdr:rowOff>
    </xdr:from>
    <xdr:ext cx="736600" cy="259045"/>
    <xdr:sp macro="" textlink="">
      <xdr:nvSpPr>
        <xdr:cNvPr id="334" name="テキスト ボックス 333"/>
        <xdr:cNvSpPr txBox="1"/>
      </xdr:nvSpPr>
      <xdr:spPr>
        <a:xfrm>
          <a:off x="15798800" y="1074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163290</xdr:rowOff>
    </xdr:from>
    <xdr:to>
      <xdr:col>22</xdr:col>
      <xdr:colOff>254000</xdr:colOff>
      <xdr:row>62</xdr:row>
      <xdr:rowOff>93440</xdr:rowOff>
    </xdr:to>
    <xdr:sp macro="" textlink="">
      <xdr:nvSpPr>
        <xdr:cNvPr id="335" name="円/楕円 334"/>
        <xdr:cNvSpPr/>
      </xdr:nvSpPr>
      <xdr:spPr>
        <a:xfrm>
          <a:off x="15240000" y="106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78217</xdr:rowOff>
    </xdr:from>
    <xdr:ext cx="762000" cy="259045"/>
    <xdr:sp macro="" textlink="">
      <xdr:nvSpPr>
        <xdr:cNvPr id="336" name="テキスト ボックス 335"/>
        <xdr:cNvSpPr txBox="1"/>
      </xdr:nvSpPr>
      <xdr:spPr>
        <a:xfrm>
          <a:off x="14909800" y="1070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136747</xdr:rowOff>
    </xdr:from>
    <xdr:to>
      <xdr:col>21</xdr:col>
      <xdr:colOff>50800</xdr:colOff>
      <xdr:row>62</xdr:row>
      <xdr:rowOff>66897</xdr:rowOff>
    </xdr:to>
    <xdr:sp macro="" textlink="">
      <xdr:nvSpPr>
        <xdr:cNvPr id="337" name="円/楕円 336"/>
        <xdr:cNvSpPr/>
      </xdr:nvSpPr>
      <xdr:spPr>
        <a:xfrm>
          <a:off x="14351000" y="10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51674</xdr:rowOff>
    </xdr:from>
    <xdr:ext cx="762000" cy="259045"/>
    <xdr:sp macro="" textlink="">
      <xdr:nvSpPr>
        <xdr:cNvPr id="338" name="テキスト ボックス 337"/>
        <xdr:cNvSpPr txBox="1"/>
      </xdr:nvSpPr>
      <xdr:spPr>
        <a:xfrm>
          <a:off x="14020800" y="1068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124079</xdr:rowOff>
    </xdr:from>
    <xdr:to>
      <xdr:col>19</xdr:col>
      <xdr:colOff>533400</xdr:colOff>
      <xdr:row>62</xdr:row>
      <xdr:rowOff>54229</xdr:rowOff>
    </xdr:to>
    <xdr:sp macro="" textlink="">
      <xdr:nvSpPr>
        <xdr:cNvPr id="339" name="円/楕円 338"/>
        <xdr:cNvSpPr/>
      </xdr:nvSpPr>
      <xdr:spPr>
        <a:xfrm>
          <a:off x="13462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39006</xdr:rowOff>
    </xdr:from>
    <xdr:ext cx="762000" cy="259045"/>
    <xdr:sp macro="" textlink="">
      <xdr:nvSpPr>
        <xdr:cNvPr id="340" name="テキスト ボックス 339"/>
        <xdr:cNvSpPr txBox="1"/>
      </xdr:nvSpPr>
      <xdr:spPr>
        <a:xfrm>
          <a:off x="13131800" y="1066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財政管理計画などにより公共事業の平準化を図り起債抑制をしている。</a:t>
          </a:r>
          <a:endParaRPr lang="ja-JP" altLang="ja-JP" sz="1400">
            <a:effectLst/>
          </a:endParaRPr>
        </a:p>
        <a:p>
          <a:r>
            <a:rPr kumimoji="1" lang="ja-JP" altLang="ja-JP" sz="1100">
              <a:solidFill>
                <a:schemeClr val="dk1"/>
              </a:solidFill>
              <a:effectLst/>
              <a:latin typeface="+mn-lt"/>
              <a:ea typeface="+mn-ea"/>
              <a:cs typeface="+mn-cs"/>
            </a:rPr>
            <a:t>また、借入の際には地方交付税算入率の高い起債の借入などにより財源の確保を図っており類似団体の中でも健全と言える。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18288</xdr:rowOff>
    </xdr:to>
    <xdr:cxnSp macro="">
      <xdr:nvCxnSpPr>
        <xdr:cNvPr id="371" name="直線コネクタ 370"/>
        <xdr:cNvCxnSpPr/>
      </xdr:nvCxnSpPr>
      <xdr:spPr>
        <a:xfrm>
          <a:off x="16179800" y="700913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165608</xdr:rowOff>
    </xdr:to>
    <xdr:cxnSp macro="">
      <xdr:nvCxnSpPr>
        <xdr:cNvPr id="374" name="直線コネクタ 373"/>
        <xdr:cNvCxnSpPr/>
      </xdr:nvCxnSpPr>
      <xdr:spPr>
        <a:xfrm flipV="1">
          <a:off x="15290800" y="700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8636</xdr:rowOff>
    </xdr:to>
    <xdr:cxnSp macro="">
      <xdr:nvCxnSpPr>
        <xdr:cNvPr id="377" name="直線コネクタ 376"/>
        <xdr:cNvCxnSpPr/>
      </xdr:nvCxnSpPr>
      <xdr:spPr>
        <a:xfrm flipV="1">
          <a:off x="14401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165608</xdr:rowOff>
    </xdr:from>
    <xdr:to>
      <xdr:col>21</xdr:col>
      <xdr:colOff>0</xdr:colOff>
      <xdr:row>41</xdr:row>
      <xdr:rowOff>8636</xdr:rowOff>
    </xdr:to>
    <xdr:cxnSp macro="">
      <xdr:nvCxnSpPr>
        <xdr:cNvPr id="380" name="直線コネクタ 379"/>
        <xdr:cNvCxnSpPr/>
      </xdr:nvCxnSpPr>
      <xdr:spPr>
        <a:xfrm>
          <a:off x="13512800" y="70236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138938</xdr:rowOff>
    </xdr:from>
    <xdr:to>
      <xdr:col>24</xdr:col>
      <xdr:colOff>609600</xdr:colOff>
      <xdr:row>41</xdr:row>
      <xdr:rowOff>69088</xdr:rowOff>
    </xdr:to>
    <xdr:sp macro="" textlink="">
      <xdr:nvSpPr>
        <xdr:cNvPr id="390" name="円/楕円 389"/>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155465</xdr:rowOff>
    </xdr:from>
    <xdr:ext cx="762000" cy="259045"/>
    <xdr:sp macro="" textlink="">
      <xdr:nvSpPr>
        <xdr:cNvPr id="391"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2" name="円/楕円 391"/>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3" name="テキスト ボックス 392"/>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394" name="円/楕円 393"/>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95" name="テキスト ボックス 394"/>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129286</xdr:rowOff>
    </xdr:from>
    <xdr:to>
      <xdr:col>21</xdr:col>
      <xdr:colOff>50800</xdr:colOff>
      <xdr:row>41</xdr:row>
      <xdr:rowOff>59436</xdr:rowOff>
    </xdr:to>
    <xdr:sp macro="" textlink="">
      <xdr:nvSpPr>
        <xdr:cNvPr id="396" name="円/楕円 395"/>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69613</xdr:rowOff>
    </xdr:from>
    <xdr:ext cx="762000" cy="259045"/>
    <xdr:sp macro="" textlink="">
      <xdr:nvSpPr>
        <xdr:cNvPr id="397" name="テキスト ボックス 396"/>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398" name="円/楕円 397"/>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399" name="テキスト ボックス 398"/>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地方交付税措置のある起債の借入などにより一定程度の起債額はあるが、基金についても一定程度保有しているため将来負担比率は発生せず健全といえる。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人件費の割合は類似団体と比較して低い水準となっている。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定員管理計画や各種手当ての見直しと、ここ数年間で退職者数が増加したことにより低下している。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65278</xdr:rowOff>
    </xdr:from>
    <xdr:to>
      <xdr:col>7</xdr:col>
      <xdr:colOff>15875</xdr:colOff>
      <xdr:row>35</xdr:row>
      <xdr:rowOff>74422</xdr:rowOff>
    </xdr:to>
    <xdr:cxnSp macro="">
      <xdr:nvCxnSpPr>
        <xdr:cNvPr id="64" name="直線コネクタ 63"/>
        <xdr:cNvCxnSpPr/>
      </xdr:nvCxnSpPr>
      <xdr:spPr>
        <a:xfrm flipV="1">
          <a:off x="3987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115570</xdr:rowOff>
    </xdr:to>
    <xdr:cxnSp macro="">
      <xdr:nvCxnSpPr>
        <xdr:cNvPr id="67" name="直線コネクタ 66"/>
        <xdr:cNvCxnSpPr/>
      </xdr:nvCxnSpPr>
      <xdr:spPr>
        <a:xfrm flipV="1">
          <a:off x="3098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35</xdr:row>
      <xdr:rowOff>115570</xdr:rowOff>
    </xdr:to>
    <xdr:cxnSp macro="">
      <xdr:nvCxnSpPr>
        <xdr:cNvPr id="70" name="直線コネクタ 69"/>
        <xdr:cNvCxnSpPr/>
      </xdr:nvCxnSpPr>
      <xdr:spPr>
        <a:xfrm>
          <a:off x="2209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110998</xdr:rowOff>
    </xdr:to>
    <xdr:cxnSp macro="">
      <xdr:nvCxnSpPr>
        <xdr:cNvPr id="73" name="直線コネクタ 72"/>
        <xdr:cNvCxnSpPr/>
      </xdr:nvCxnSpPr>
      <xdr:spPr>
        <a:xfrm>
          <a:off x="1320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14478</xdr:rowOff>
    </xdr:from>
    <xdr:to>
      <xdr:col>7</xdr:col>
      <xdr:colOff>66675</xdr:colOff>
      <xdr:row>35</xdr:row>
      <xdr:rowOff>116078</xdr:rowOff>
    </xdr:to>
    <xdr:sp macro="" textlink="">
      <xdr:nvSpPr>
        <xdr:cNvPr id="83" name="円/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94505</xdr:rowOff>
    </xdr:from>
    <xdr:ext cx="762000" cy="259045"/>
    <xdr:sp macro="" textlink="">
      <xdr:nvSpPr>
        <xdr:cNvPr id="84" name="人件費該当値テキスト"/>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5" name="円/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60198</xdr:rowOff>
    </xdr:from>
    <xdr:to>
      <xdr:col>3</xdr:col>
      <xdr:colOff>193675</xdr:colOff>
      <xdr:row>35</xdr:row>
      <xdr:rowOff>161798</xdr:rowOff>
    </xdr:to>
    <xdr:sp macro="" textlink="">
      <xdr:nvSpPr>
        <xdr:cNvPr id="89" name="円/楕円 88"/>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525</xdr:rowOff>
    </xdr:from>
    <xdr:ext cx="762000" cy="259045"/>
    <xdr:sp macro="" textlink="">
      <xdr:nvSpPr>
        <xdr:cNvPr id="90" name="テキスト ボックス 89"/>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指定管理者制度の導入などにより減少及び燃料費の下落などにより物件費が減少している</a:t>
          </a:r>
          <a:r>
            <a:rPr kumimoji="1" lang="ja-JP" altLang="en-US" sz="1100" b="0">
              <a:solidFill>
                <a:schemeClr val="dk1"/>
              </a:solidFill>
              <a:effectLst/>
              <a:latin typeface="+mn-lt"/>
              <a:ea typeface="+mn-ea"/>
              <a:cs typeface="+mn-cs"/>
            </a:rPr>
            <a:t>が、人件費単価の上昇により依然として類似団体平均より高い水準である。</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134620</xdr:rowOff>
    </xdr:to>
    <xdr:cxnSp macro="">
      <xdr:nvCxnSpPr>
        <xdr:cNvPr id="125" name="直線コネクタ 124"/>
        <xdr:cNvCxnSpPr/>
      </xdr:nvCxnSpPr>
      <xdr:spPr>
        <a:xfrm flipV="1">
          <a:off x="15671800" y="3114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134620</xdr:rowOff>
    </xdr:from>
    <xdr:to>
      <xdr:col>22</xdr:col>
      <xdr:colOff>565150</xdr:colOff>
      <xdr:row>18</xdr:row>
      <xdr:rowOff>157480</xdr:rowOff>
    </xdr:to>
    <xdr:cxnSp macro="">
      <xdr:nvCxnSpPr>
        <xdr:cNvPr id="128" name="直線コネクタ 127"/>
        <xdr:cNvCxnSpPr/>
      </xdr:nvCxnSpPr>
      <xdr:spPr>
        <a:xfrm flipV="1">
          <a:off x="14782800" y="322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157480</xdr:rowOff>
    </xdr:to>
    <xdr:cxnSp macro="">
      <xdr:nvCxnSpPr>
        <xdr:cNvPr id="131" name="直線コネクタ 130"/>
        <xdr:cNvCxnSpPr/>
      </xdr:nvCxnSpPr>
      <xdr:spPr>
        <a:xfrm>
          <a:off x="13893800" y="30226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107950</xdr:rowOff>
    </xdr:to>
    <xdr:cxnSp macro="">
      <xdr:nvCxnSpPr>
        <xdr:cNvPr id="134" name="直線コネクタ 133"/>
        <xdr:cNvCxnSpPr/>
      </xdr:nvCxnSpPr>
      <xdr:spPr>
        <a:xfrm>
          <a:off x="13004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2" name="円/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自立支援障害サービス費等の増加により類似団体平均を上回っている。今後も高い水準で推移する見込みである。</a:t>
          </a:r>
          <a:endParaRPr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102507</xdr:rowOff>
    </xdr:to>
    <xdr:cxnSp macro="">
      <xdr:nvCxnSpPr>
        <xdr:cNvPr id="187" name="直線コネクタ 186"/>
        <xdr:cNvCxnSpPr/>
      </xdr:nvCxnSpPr>
      <xdr:spPr>
        <a:xfrm flipV="1">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102507</xdr:rowOff>
    </xdr:to>
    <xdr:cxnSp macro="">
      <xdr:nvCxnSpPr>
        <xdr:cNvPr id="190" name="直線コネクタ 189"/>
        <xdr:cNvCxnSpPr/>
      </xdr:nvCxnSpPr>
      <xdr:spPr>
        <a:xfrm>
          <a:off x="3098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159657</xdr:rowOff>
    </xdr:to>
    <xdr:cxnSp macro="">
      <xdr:nvCxnSpPr>
        <xdr:cNvPr id="193" name="直線コネクタ 192"/>
        <xdr:cNvCxnSpPr/>
      </xdr:nvCxnSpPr>
      <xdr:spPr>
        <a:xfrm>
          <a:off x="2209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127000</xdr:rowOff>
    </xdr:to>
    <xdr:cxnSp macro="">
      <xdr:nvCxnSpPr>
        <xdr:cNvPr id="196" name="直線コネクタ 195"/>
        <xdr:cNvCxnSpPr/>
      </xdr:nvCxnSpPr>
      <xdr:spPr>
        <a:xfrm>
          <a:off x="1320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6" name="円/楕円 205"/>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7"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8" name="円/楕円 207"/>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9" name="テキスト ボックス 208"/>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0" name="円/楕円 209"/>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1" name="テキスト ボックス 210"/>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ここ５年間類似団体と比較してほぼ同じ水準での推移となってい</a:t>
          </a:r>
          <a:r>
            <a:rPr kumimoji="1" lang="ja-JP" altLang="en-US" sz="1100">
              <a:solidFill>
                <a:schemeClr val="dk1"/>
              </a:solidFill>
              <a:effectLst/>
              <a:latin typeface="+mn-lt"/>
              <a:ea typeface="+mn-ea"/>
              <a:cs typeface="+mn-cs"/>
            </a:rPr>
            <a:t>るが、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は臨時財政対策債の圧縮償還を実施したことにより前年度より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138430</xdr:rowOff>
    </xdr:to>
    <xdr:cxnSp macro="">
      <xdr:nvCxnSpPr>
        <xdr:cNvPr id="243" name="直線コネクタ 242"/>
        <xdr:cNvCxnSpPr/>
      </xdr:nvCxnSpPr>
      <xdr:spPr>
        <a:xfrm>
          <a:off x="15671800" y="9842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149860</xdr:rowOff>
    </xdr:to>
    <xdr:cxnSp macro="">
      <xdr:nvCxnSpPr>
        <xdr:cNvPr id="246" name="直線コネクタ 245"/>
        <xdr:cNvCxnSpPr/>
      </xdr:nvCxnSpPr>
      <xdr:spPr>
        <a:xfrm flipV="1">
          <a:off x="14782800" y="9842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144145</xdr:rowOff>
    </xdr:from>
    <xdr:to>
      <xdr:col>21</xdr:col>
      <xdr:colOff>361950</xdr:colOff>
      <xdr:row>57</xdr:row>
      <xdr:rowOff>149860</xdr:rowOff>
    </xdr:to>
    <xdr:cxnSp macro="">
      <xdr:nvCxnSpPr>
        <xdr:cNvPr id="249" name="直線コネクタ 248"/>
        <xdr:cNvCxnSpPr/>
      </xdr:nvCxnSpPr>
      <xdr:spPr>
        <a:xfrm>
          <a:off x="13893800" y="9916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xdr:rowOff>
    </xdr:from>
    <xdr:to>
      <xdr:col>20</xdr:col>
      <xdr:colOff>158750</xdr:colOff>
      <xdr:row>57</xdr:row>
      <xdr:rowOff>144145</xdr:rowOff>
    </xdr:to>
    <xdr:cxnSp macro="">
      <xdr:nvCxnSpPr>
        <xdr:cNvPr id="252" name="直線コネクタ 251"/>
        <xdr:cNvCxnSpPr/>
      </xdr:nvCxnSpPr>
      <xdr:spPr>
        <a:xfrm>
          <a:off x="13004800" y="977963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2" name="円/楕円 261"/>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63"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4" name="円/楕円 26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65" name="テキスト ボックス 26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99060</xdr:rowOff>
    </xdr:from>
    <xdr:to>
      <xdr:col>21</xdr:col>
      <xdr:colOff>412750</xdr:colOff>
      <xdr:row>58</xdr:row>
      <xdr:rowOff>29210</xdr:rowOff>
    </xdr:to>
    <xdr:sp macro="" textlink="">
      <xdr:nvSpPr>
        <xdr:cNvPr id="266" name="円/楕円 265"/>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39387</xdr:rowOff>
    </xdr:from>
    <xdr:ext cx="762000" cy="259045"/>
    <xdr:sp macro="" textlink="">
      <xdr:nvSpPr>
        <xdr:cNvPr id="267" name="テキスト ボックス 266"/>
        <xdr:cNvSpPr txBox="1"/>
      </xdr:nvSpPr>
      <xdr:spPr>
        <a:xfrm>
          <a:off x="14401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93345</xdr:rowOff>
    </xdr:from>
    <xdr:to>
      <xdr:col>20</xdr:col>
      <xdr:colOff>209550</xdr:colOff>
      <xdr:row>58</xdr:row>
      <xdr:rowOff>23495</xdr:rowOff>
    </xdr:to>
    <xdr:sp macro="" textlink="">
      <xdr:nvSpPr>
        <xdr:cNvPr id="268" name="円/楕円 267"/>
        <xdr:cNvSpPr/>
      </xdr:nvSpPr>
      <xdr:spPr>
        <a:xfrm>
          <a:off x="13843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33672</xdr:rowOff>
    </xdr:from>
    <xdr:ext cx="762000" cy="259045"/>
    <xdr:sp macro="" textlink="">
      <xdr:nvSpPr>
        <xdr:cNvPr id="269" name="テキスト ボックス 268"/>
        <xdr:cNvSpPr txBox="1"/>
      </xdr:nvSpPr>
      <xdr:spPr>
        <a:xfrm>
          <a:off x="13512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127635</xdr:rowOff>
    </xdr:from>
    <xdr:to>
      <xdr:col>19</xdr:col>
      <xdr:colOff>6350</xdr:colOff>
      <xdr:row>57</xdr:row>
      <xdr:rowOff>57785</xdr:rowOff>
    </xdr:to>
    <xdr:sp macro="" textlink="">
      <xdr:nvSpPr>
        <xdr:cNvPr id="270" name="円/楕円 269"/>
        <xdr:cNvSpPr/>
      </xdr:nvSpPr>
      <xdr:spPr>
        <a:xfrm>
          <a:off x="12954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67962</xdr:rowOff>
    </xdr:from>
    <xdr:ext cx="762000" cy="259045"/>
    <xdr:sp macro="" textlink="">
      <xdr:nvSpPr>
        <xdr:cNvPr id="271" name="テキスト ボックス 270"/>
        <xdr:cNvSpPr txBox="1"/>
      </xdr:nvSpPr>
      <xdr:spPr>
        <a:xfrm>
          <a:off x="12623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a:ea typeface="+mn-ea"/>
              <a:cs typeface="+mn-cs"/>
            </a:rPr>
            <a:t>各種団体補助金を抑制することで減少傾向にある。</a:t>
          </a:r>
          <a:endParaRPr kumimoji="1" lang="en-US" altLang="ja-JP" sz="11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a:ea typeface="+mn-ea"/>
              <a:cs typeface="+mn-cs"/>
            </a:rPr>
            <a:t>また、消防事務組合の広域化等により前年度より</a:t>
          </a:r>
          <a:r>
            <a:rPr kumimoji="1" lang="en-US" altLang="ja-JP" sz="1100">
              <a:solidFill>
                <a:schemeClr val="dk1"/>
              </a:solidFill>
              <a:effectLst/>
              <a:latin typeface="ＭＳ Ｐゴシック"/>
              <a:ea typeface="+mn-ea"/>
              <a:cs typeface="+mn-cs"/>
            </a:rPr>
            <a:t>0.8</a:t>
          </a:r>
          <a:r>
            <a:rPr kumimoji="1" lang="ja-JP" altLang="en-US" sz="1100">
              <a:solidFill>
                <a:schemeClr val="dk1"/>
              </a:solidFill>
              <a:effectLst/>
              <a:latin typeface="ＭＳ Ｐゴシック"/>
              <a:ea typeface="+mn-ea"/>
              <a:cs typeface="+mn-cs"/>
            </a:rPr>
            <a:t>ポイント減少した。</a:t>
          </a:r>
          <a:endParaRPr kumimoji="1" lang="en-US" altLang="ja-JP" sz="1100">
            <a:solidFill>
              <a:schemeClr val="dk1"/>
            </a:solidFill>
            <a:effectLst/>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170434</xdr:rowOff>
    </xdr:to>
    <xdr:cxnSp macro="">
      <xdr:nvCxnSpPr>
        <xdr:cNvPr id="301" name="直線コネクタ 300"/>
        <xdr:cNvCxnSpPr/>
      </xdr:nvCxnSpPr>
      <xdr:spPr>
        <a:xfrm flipV="1">
          <a:off x="15671800" y="61346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12700</xdr:rowOff>
    </xdr:to>
    <xdr:cxnSp macro="">
      <xdr:nvCxnSpPr>
        <xdr:cNvPr id="304" name="直線コネクタ 303"/>
        <xdr:cNvCxnSpPr/>
      </xdr:nvCxnSpPr>
      <xdr:spPr>
        <a:xfrm flipV="1">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12700</xdr:rowOff>
    </xdr:to>
    <xdr:cxnSp macro="">
      <xdr:nvCxnSpPr>
        <xdr:cNvPr id="307" name="直線コネクタ 306"/>
        <xdr:cNvCxnSpPr/>
      </xdr:nvCxnSpPr>
      <xdr:spPr>
        <a:xfrm>
          <a:off x="13893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152146</xdr:rowOff>
    </xdr:to>
    <xdr:cxnSp macro="">
      <xdr:nvCxnSpPr>
        <xdr:cNvPr id="310" name="直線コネクタ 309"/>
        <xdr:cNvCxnSpPr/>
      </xdr:nvCxnSpPr>
      <xdr:spPr>
        <a:xfrm>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0" name="円/楕円 31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2" name="円/楕円 321"/>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3" name="テキスト ボックス 322"/>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4" name="円/楕円 323"/>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5" name="テキスト ボックス 324"/>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6" name="円/楕円 32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7" name="テキスト ボックス 32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8" name="円/楕円 327"/>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9" name="テキスト ボックス 328"/>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起債の新規発行抑制により、類似団体と比較して低い水準となっているが、</a:t>
          </a:r>
          <a:r>
            <a:rPr kumimoji="1" lang="ja-JP" altLang="en-US" sz="1100" b="0">
              <a:solidFill>
                <a:schemeClr val="dk1"/>
              </a:solidFill>
              <a:effectLst/>
              <a:latin typeface="+mn-lt"/>
              <a:ea typeface="+mn-ea"/>
              <a:cs typeface="+mn-cs"/>
            </a:rPr>
            <a:t>介護</a:t>
          </a:r>
          <a:r>
            <a:rPr kumimoji="1" lang="ja-JP" altLang="ja-JP" sz="1100" b="0">
              <a:solidFill>
                <a:schemeClr val="dk1"/>
              </a:solidFill>
              <a:effectLst/>
              <a:latin typeface="+mn-lt"/>
              <a:ea typeface="+mn-ea"/>
              <a:cs typeface="+mn-cs"/>
            </a:rPr>
            <a:t>施設整備等による起債残高の増に伴う公債費の増加傾向である。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53848</xdr:rowOff>
    </xdr:to>
    <xdr:cxnSp macro="">
      <xdr:nvCxnSpPr>
        <xdr:cNvPr id="359" name="直線コネクタ 358"/>
        <xdr:cNvCxnSpPr/>
      </xdr:nvCxnSpPr>
      <xdr:spPr>
        <a:xfrm>
          <a:off x="3987800" y="133583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156718</xdr:rowOff>
    </xdr:to>
    <xdr:cxnSp macro="">
      <xdr:nvCxnSpPr>
        <xdr:cNvPr id="362" name="直線コネクタ 361"/>
        <xdr:cNvCxnSpPr/>
      </xdr:nvCxnSpPr>
      <xdr:spPr>
        <a:xfrm>
          <a:off x="3098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115570</xdr:rowOff>
    </xdr:to>
    <xdr:cxnSp macro="">
      <xdr:nvCxnSpPr>
        <xdr:cNvPr id="365" name="直線コネクタ 364"/>
        <xdr:cNvCxnSpPr/>
      </xdr:nvCxnSpPr>
      <xdr:spPr>
        <a:xfrm>
          <a:off x="2209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74422</xdr:rowOff>
    </xdr:to>
    <xdr:cxnSp macro="">
      <xdr:nvCxnSpPr>
        <xdr:cNvPr id="368" name="直線コネクタ 367"/>
        <xdr:cNvCxnSpPr/>
      </xdr:nvCxnSpPr>
      <xdr:spPr>
        <a:xfrm>
          <a:off x="1320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78" name="円/楕円 377"/>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79"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0" name="円/楕円 379"/>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81" name="テキスト ボックス 380"/>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2" name="円/楕円 38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3" name="テキスト ボックス 38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4" name="円/楕円 383"/>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85" name="テキスト ボックス 384"/>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86" name="円/楕円 385"/>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87" name="テキスト ボックス 386"/>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公共下水道特別会計への繰出金の減により減少している。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54610</xdr:rowOff>
    </xdr:to>
    <xdr:cxnSp macro="">
      <xdr:nvCxnSpPr>
        <xdr:cNvPr id="420" name="直線コネクタ 419"/>
        <xdr:cNvCxnSpPr/>
      </xdr:nvCxnSpPr>
      <xdr:spPr>
        <a:xfrm flipV="1">
          <a:off x="15671800" y="128562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138430</xdr:rowOff>
    </xdr:to>
    <xdr:cxnSp macro="">
      <xdr:nvCxnSpPr>
        <xdr:cNvPr id="423" name="直線コネクタ 422"/>
        <xdr:cNvCxnSpPr/>
      </xdr:nvCxnSpPr>
      <xdr:spPr>
        <a:xfrm flipV="1">
          <a:off x="14782800" y="12913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75</xdr:row>
      <xdr:rowOff>138430</xdr:rowOff>
    </xdr:to>
    <xdr:cxnSp macro="">
      <xdr:nvCxnSpPr>
        <xdr:cNvPr id="426" name="直線コネクタ 425"/>
        <xdr:cNvCxnSpPr/>
      </xdr:nvCxnSpPr>
      <xdr:spPr>
        <a:xfrm>
          <a:off x="13893800" y="12844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161290</xdr:rowOff>
    </xdr:from>
    <xdr:to>
      <xdr:col>20</xdr:col>
      <xdr:colOff>158750</xdr:colOff>
      <xdr:row>74</xdr:row>
      <xdr:rowOff>157480</xdr:rowOff>
    </xdr:to>
    <xdr:cxnSp macro="">
      <xdr:nvCxnSpPr>
        <xdr:cNvPr id="429" name="直線コネクタ 428"/>
        <xdr:cNvCxnSpPr/>
      </xdr:nvCxnSpPr>
      <xdr:spPr>
        <a:xfrm>
          <a:off x="13004800" y="126771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118110</xdr:rowOff>
    </xdr:from>
    <xdr:to>
      <xdr:col>24</xdr:col>
      <xdr:colOff>82550</xdr:colOff>
      <xdr:row>75</xdr:row>
      <xdr:rowOff>48260</xdr:rowOff>
    </xdr:to>
    <xdr:sp macro="" textlink="">
      <xdr:nvSpPr>
        <xdr:cNvPr id="439" name="円/楕円 438"/>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134637</xdr:rowOff>
    </xdr:from>
    <xdr:ext cx="762000" cy="259045"/>
    <xdr:sp macro="" textlink="">
      <xdr:nvSpPr>
        <xdr:cNvPr id="440" name="公債費以外該当値テキスト"/>
        <xdr:cNvSpPr txBox="1"/>
      </xdr:nvSpPr>
      <xdr:spPr>
        <a:xfrm>
          <a:off x="16598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xdr:rowOff>
    </xdr:from>
    <xdr:to>
      <xdr:col>22</xdr:col>
      <xdr:colOff>615950</xdr:colOff>
      <xdr:row>75</xdr:row>
      <xdr:rowOff>105410</xdr:rowOff>
    </xdr:to>
    <xdr:sp macro="" textlink="">
      <xdr:nvSpPr>
        <xdr:cNvPr id="441" name="円/楕円 440"/>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115587</xdr:rowOff>
    </xdr:from>
    <xdr:ext cx="736600" cy="259045"/>
    <xdr:sp macro="" textlink="">
      <xdr:nvSpPr>
        <xdr:cNvPr id="442" name="テキスト ボックス 441"/>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3" name="円/楕円 44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4" name="テキスト ボックス 443"/>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45" name="円/楕円 444"/>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46" name="テキスト ボックス 445"/>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47" name="円/楕円 446"/>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48" name="テキスト ボックス 447"/>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北海道新得町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68886</xdr:rowOff>
    </xdr:from>
    <xdr:to>
      <xdr:col>4</xdr:col>
      <xdr:colOff>1117600</xdr:colOff>
      <xdr:row>15</xdr:row>
      <xdr:rowOff>85460</xdr:rowOff>
    </xdr:to>
    <xdr:cxnSp macro="">
      <xdr:nvCxnSpPr>
        <xdr:cNvPr id="46" name="直線コネクタ 45"/>
        <xdr:cNvCxnSpPr/>
      </xdr:nvCxnSpPr>
      <xdr:spPr bwMode="auto">
        <a:xfrm flipV="1">
          <a:off x="5003800" y="2688261"/>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85460</xdr:rowOff>
    </xdr:from>
    <xdr:to>
      <xdr:col>4</xdr:col>
      <xdr:colOff>469900</xdr:colOff>
      <xdr:row>15</xdr:row>
      <xdr:rowOff>101444</xdr:rowOff>
    </xdr:to>
    <xdr:cxnSp macro="">
      <xdr:nvCxnSpPr>
        <xdr:cNvPr id="49" name="直線コネクタ 48"/>
        <xdr:cNvCxnSpPr/>
      </xdr:nvCxnSpPr>
      <xdr:spPr bwMode="auto">
        <a:xfrm flipV="1">
          <a:off x="4305300" y="2704835"/>
          <a:ext cx="698500" cy="1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101444</xdr:rowOff>
    </xdr:from>
    <xdr:to>
      <xdr:col>3</xdr:col>
      <xdr:colOff>904875</xdr:colOff>
      <xdr:row>15</xdr:row>
      <xdr:rowOff>154160</xdr:rowOff>
    </xdr:to>
    <xdr:cxnSp macro="">
      <xdr:nvCxnSpPr>
        <xdr:cNvPr id="52" name="直線コネクタ 51"/>
        <xdr:cNvCxnSpPr/>
      </xdr:nvCxnSpPr>
      <xdr:spPr bwMode="auto">
        <a:xfrm flipV="1">
          <a:off x="3606800" y="2720819"/>
          <a:ext cx="698500" cy="5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154160</xdr:rowOff>
    </xdr:from>
    <xdr:to>
      <xdr:col>3</xdr:col>
      <xdr:colOff>206375</xdr:colOff>
      <xdr:row>16</xdr:row>
      <xdr:rowOff>20246</xdr:rowOff>
    </xdr:to>
    <xdr:cxnSp macro="">
      <xdr:nvCxnSpPr>
        <xdr:cNvPr id="55" name="直線コネクタ 54"/>
        <xdr:cNvCxnSpPr/>
      </xdr:nvCxnSpPr>
      <xdr:spPr bwMode="auto">
        <a:xfrm flipV="1">
          <a:off x="2908300" y="2773535"/>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18086</xdr:rowOff>
    </xdr:from>
    <xdr:to>
      <xdr:col>5</xdr:col>
      <xdr:colOff>34925</xdr:colOff>
      <xdr:row>15</xdr:row>
      <xdr:rowOff>119686</xdr:rowOff>
    </xdr:to>
    <xdr:sp macro="" textlink="">
      <xdr:nvSpPr>
        <xdr:cNvPr id="65" name="円/楕円 64"/>
        <xdr:cNvSpPr/>
      </xdr:nvSpPr>
      <xdr:spPr bwMode="auto">
        <a:xfrm>
          <a:off x="5600700" y="263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34613</xdr:rowOff>
    </xdr:from>
    <xdr:ext cx="762000" cy="259045"/>
    <xdr:sp macro="" textlink="">
      <xdr:nvSpPr>
        <xdr:cNvPr id="66" name="人口1人当たり決算額の推移該当値テキスト130"/>
        <xdr:cNvSpPr txBox="1"/>
      </xdr:nvSpPr>
      <xdr:spPr>
        <a:xfrm>
          <a:off x="5740400" y="248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218,502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34660</xdr:rowOff>
    </xdr:from>
    <xdr:to>
      <xdr:col>4</xdr:col>
      <xdr:colOff>520700</xdr:colOff>
      <xdr:row>15</xdr:row>
      <xdr:rowOff>136260</xdr:rowOff>
    </xdr:to>
    <xdr:sp macro="" textlink="">
      <xdr:nvSpPr>
        <xdr:cNvPr id="67" name="円/楕円 66"/>
        <xdr:cNvSpPr/>
      </xdr:nvSpPr>
      <xdr:spPr bwMode="auto">
        <a:xfrm>
          <a:off x="4953000" y="265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146437</xdr:rowOff>
    </xdr:from>
    <xdr:ext cx="736600" cy="259045"/>
    <xdr:sp macro="" textlink="">
      <xdr:nvSpPr>
        <xdr:cNvPr id="68" name="テキスト ボックス 67"/>
        <xdr:cNvSpPr txBox="1"/>
      </xdr:nvSpPr>
      <xdr:spPr>
        <a:xfrm>
          <a:off x="4622800" y="242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215,602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50644</xdr:rowOff>
    </xdr:from>
    <xdr:to>
      <xdr:col>3</xdr:col>
      <xdr:colOff>955675</xdr:colOff>
      <xdr:row>15</xdr:row>
      <xdr:rowOff>152244</xdr:rowOff>
    </xdr:to>
    <xdr:sp macro="" textlink="">
      <xdr:nvSpPr>
        <xdr:cNvPr id="69" name="円/楕円 68"/>
        <xdr:cNvSpPr/>
      </xdr:nvSpPr>
      <xdr:spPr bwMode="auto">
        <a:xfrm>
          <a:off x="4254500" y="267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162421</xdr:rowOff>
    </xdr:from>
    <xdr:ext cx="762000" cy="259045"/>
    <xdr:sp macro="" textlink="">
      <xdr:nvSpPr>
        <xdr:cNvPr id="70" name="テキスト ボックス 69"/>
        <xdr:cNvSpPr txBox="1"/>
      </xdr:nvSpPr>
      <xdr:spPr>
        <a:xfrm>
          <a:off x="3924300" y="24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212,805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103360</xdr:rowOff>
    </xdr:from>
    <xdr:to>
      <xdr:col>3</xdr:col>
      <xdr:colOff>257175</xdr:colOff>
      <xdr:row>16</xdr:row>
      <xdr:rowOff>33510</xdr:rowOff>
    </xdr:to>
    <xdr:sp macro="" textlink="">
      <xdr:nvSpPr>
        <xdr:cNvPr id="71" name="円/楕円 70"/>
        <xdr:cNvSpPr/>
      </xdr:nvSpPr>
      <xdr:spPr bwMode="auto">
        <a:xfrm>
          <a:off x="3556000" y="272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43687</xdr:rowOff>
    </xdr:from>
    <xdr:ext cx="762000" cy="259045"/>
    <xdr:sp macro="" textlink="">
      <xdr:nvSpPr>
        <xdr:cNvPr id="72" name="テキスト ボックス 71"/>
        <xdr:cNvSpPr txBox="1"/>
      </xdr:nvSpPr>
      <xdr:spPr>
        <a:xfrm>
          <a:off x="3225800" y="249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140896</xdr:rowOff>
    </xdr:from>
    <xdr:to>
      <xdr:col>2</xdr:col>
      <xdr:colOff>692150</xdr:colOff>
      <xdr:row>16</xdr:row>
      <xdr:rowOff>71046</xdr:rowOff>
    </xdr:to>
    <xdr:sp macro="" textlink="">
      <xdr:nvSpPr>
        <xdr:cNvPr id="73" name="円/楕円 72"/>
        <xdr:cNvSpPr/>
      </xdr:nvSpPr>
      <xdr:spPr bwMode="auto">
        <a:xfrm>
          <a:off x="2857500" y="276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81223</xdr:rowOff>
    </xdr:from>
    <xdr:ext cx="762000" cy="259045"/>
    <xdr:sp macro="" textlink="">
      <xdr:nvSpPr>
        <xdr:cNvPr id="74" name="テキスト ボックス 73"/>
        <xdr:cNvSpPr txBox="1"/>
      </xdr:nvSpPr>
      <xdr:spPr>
        <a:xfrm>
          <a:off x="2527300" y="25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116789</xdr:rowOff>
    </xdr:from>
    <xdr:to>
      <xdr:col>4</xdr:col>
      <xdr:colOff>1117600</xdr:colOff>
      <xdr:row>35</xdr:row>
      <xdr:rowOff>290819</xdr:rowOff>
    </xdr:to>
    <xdr:cxnSp macro="">
      <xdr:nvCxnSpPr>
        <xdr:cNvPr id="109" name="直線コネクタ 108"/>
        <xdr:cNvCxnSpPr/>
      </xdr:nvCxnSpPr>
      <xdr:spPr bwMode="auto">
        <a:xfrm flipV="1">
          <a:off x="5003800" y="6727139"/>
          <a:ext cx="647700" cy="17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290819</xdr:rowOff>
    </xdr:from>
    <xdr:to>
      <xdr:col>4</xdr:col>
      <xdr:colOff>469900</xdr:colOff>
      <xdr:row>36</xdr:row>
      <xdr:rowOff>16118</xdr:rowOff>
    </xdr:to>
    <xdr:cxnSp macro="">
      <xdr:nvCxnSpPr>
        <xdr:cNvPr id="112" name="直線コネクタ 111"/>
        <xdr:cNvCxnSpPr/>
      </xdr:nvCxnSpPr>
      <xdr:spPr bwMode="auto">
        <a:xfrm flipV="1">
          <a:off x="4305300" y="6901169"/>
          <a:ext cx="698500" cy="6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260720</xdr:rowOff>
    </xdr:from>
    <xdr:to>
      <xdr:col>3</xdr:col>
      <xdr:colOff>904875</xdr:colOff>
      <xdr:row>36</xdr:row>
      <xdr:rowOff>16118</xdr:rowOff>
    </xdr:to>
    <xdr:cxnSp macro="">
      <xdr:nvCxnSpPr>
        <xdr:cNvPr id="115" name="直線コネクタ 114"/>
        <xdr:cNvCxnSpPr/>
      </xdr:nvCxnSpPr>
      <xdr:spPr bwMode="auto">
        <a:xfrm>
          <a:off x="3606800" y="6871070"/>
          <a:ext cx="698500" cy="9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216394</xdr:rowOff>
    </xdr:from>
    <xdr:to>
      <xdr:col>3</xdr:col>
      <xdr:colOff>206375</xdr:colOff>
      <xdr:row>35</xdr:row>
      <xdr:rowOff>260720</xdr:rowOff>
    </xdr:to>
    <xdr:cxnSp macro="">
      <xdr:nvCxnSpPr>
        <xdr:cNvPr id="118" name="直線コネクタ 117"/>
        <xdr:cNvCxnSpPr/>
      </xdr:nvCxnSpPr>
      <xdr:spPr bwMode="auto">
        <a:xfrm>
          <a:off x="2908300" y="6826744"/>
          <a:ext cx="698500" cy="44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65989</xdr:rowOff>
    </xdr:from>
    <xdr:to>
      <xdr:col>5</xdr:col>
      <xdr:colOff>34925</xdr:colOff>
      <xdr:row>35</xdr:row>
      <xdr:rowOff>167589</xdr:rowOff>
    </xdr:to>
    <xdr:sp macro="" textlink="">
      <xdr:nvSpPr>
        <xdr:cNvPr id="128" name="円/楕円 127"/>
        <xdr:cNvSpPr/>
      </xdr:nvSpPr>
      <xdr:spPr bwMode="auto">
        <a:xfrm>
          <a:off x="5600700" y="667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253966</xdr:rowOff>
    </xdr:from>
    <xdr:ext cx="762000" cy="259045"/>
    <xdr:sp macro="" textlink="">
      <xdr:nvSpPr>
        <xdr:cNvPr id="129" name="人口1人当たり決算額の推移該当値テキスト445"/>
        <xdr:cNvSpPr txBox="1"/>
      </xdr:nvSpPr>
      <xdr:spPr>
        <a:xfrm>
          <a:off x="5740400" y="652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240019</xdr:rowOff>
    </xdr:from>
    <xdr:to>
      <xdr:col>4</xdr:col>
      <xdr:colOff>520700</xdr:colOff>
      <xdr:row>35</xdr:row>
      <xdr:rowOff>341619</xdr:rowOff>
    </xdr:to>
    <xdr:sp macro="" textlink="">
      <xdr:nvSpPr>
        <xdr:cNvPr id="130" name="円/楕円 129"/>
        <xdr:cNvSpPr/>
      </xdr:nvSpPr>
      <xdr:spPr bwMode="auto">
        <a:xfrm>
          <a:off x="4953000" y="685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8896</xdr:rowOff>
    </xdr:from>
    <xdr:ext cx="736600" cy="259045"/>
    <xdr:sp macro="" textlink="">
      <xdr:nvSpPr>
        <xdr:cNvPr id="131" name="テキスト ボックス 130"/>
        <xdr:cNvSpPr txBox="1"/>
      </xdr:nvSpPr>
      <xdr:spPr>
        <a:xfrm>
          <a:off x="4622800" y="661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308218</xdr:rowOff>
    </xdr:from>
    <xdr:to>
      <xdr:col>3</xdr:col>
      <xdr:colOff>955675</xdr:colOff>
      <xdr:row>36</xdr:row>
      <xdr:rowOff>66918</xdr:rowOff>
    </xdr:to>
    <xdr:sp macro="" textlink="">
      <xdr:nvSpPr>
        <xdr:cNvPr id="132" name="円/楕円 131"/>
        <xdr:cNvSpPr/>
      </xdr:nvSpPr>
      <xdr:spPr bwMode="auto">
        <a:xfrm>
          <a:off x="4254500" y="691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51695</xdr:rowOff>
    </xdr:from>
    <xdr:ext cx="762000" cy="259045"/>
    <xdr:sp macro="" textlink="">
      <xdr:nvSpPr>
        <xdr:cNvPr id="133" name="テキスト ボックス 132"/>
        <xdr:cNvSpPr txBox="1"/>
      </xdr:nvSpPr>
      <xdr:spPr>
        <a:xfrm>
          <a:off x="3924300" y="70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209920</xdr:rowOff>
    </xdr:from>
    <xdr:to>
      <xdr:col>3</xdr:col>
      <xdr:colOff>257175</xdr:colOff>
      <xdr:row>35</xdr:row>
      <xdr:rowOff>311520</xdr:rowOff>
    </xdr:to>
    <xdr:sp macro="" textlink="">
      <xdr:nvSpPr>
        <xdr:cNvPr id="134" name="円/楕円 133"/>
        <xdr:cNvSpPr/>
      </xdr:nvSpPr>
      <xdr:spPr bwMode="auto">
        <a:xfrm>
          <a:off x="3556000" y="682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296297</xdr:rowOff>
    </xdr:from>
    <xdr:ext cx="762000" cy="259045"/>
    <xdr:sp macro="" textlink="">
      <xdr:nvSpPr>
        <xdr:cNvPr id="135" name="テキスト ボックス 134"/>
        <xdr:cNvSpPr txBox="1"/>
      </xdr:nvSpPr>
      <xdr:spPr>
        <a:xfrm>
          <a:off x="3225800" y="69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165594</xdr:rowOff>
    </xdr:from>
    <xdr:to>
      <xdr:col>2</xdr:col>
      <xdr:colOff>692150</xdr:colOff>
      <xdr:row>35</xdr:row>
      <xdr:rowOff>267194</xdr:rowOff>
    </xdr:to>
    <xdr:sp macro="" textlink="">
      <xdr:nvSpPr>
        <xdr:cNvPr id="136" name="円/楕円 135"/>
        <xdr:cNvSpPr/>
      </xdr:nvSpPr>
      <xdr:spPr bwMode="auto">
        <a:xfrm>
          <a:off x="2857500" y="677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251971</xdr:rowOff>
    </xdr:from>
    <xdr:ext cx="762000" cy="259045"/>
    <xdr:sp macro="" textlink="">
      <xdr:nvSpPr>
        <xdr:cNvPr id="137" name="テキスト ボックス 136"/>
        <xdr:cNvSpPr txBox="1"/>
      </xdr:nvSpPr>
      <xdr:spPr>
        <a:xfrm>
          <a:off x="2527300" y="686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147099</xdr:rowOff>
    </xdr:from>
    <xdr:to>
      <xdr:col>6</xdr:col>
      <xdr:colOff>511175</xdr:colOff>
      <xdr:row>35</xdr:row>
      <xdr:rowOff>1130</xdr:rowOff>
    </xdr:to>
    <xdr:cxnSp macro="">
      <xdr:nvCxnSpPr>
        <xdr:cNvPr id="61" name="直線コネクタ 60"/>
        <xdr:cNvCxnSpPr/>
      </xdr:nvCxnSpPr>
      <xdr:spPr>
        <a:xfrm flipV="1">
          <a:off x="3797300" y="5976399"/>
          <a:ext cx="8382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169151</xdr:rowOff>
    </xdr:from>
    <xdr:to>
      <xdr:col>5</xdr:col>
      <xdr:colOff>358775</xdr:colOff>
      <xdr:row>35</xdr:row>
      <xdr:rowOff>1130</xdr:rowOff>
    </xdr:to>
    <xdr:cxnSp macro="">
      <xdr:nvCxnSpPr>
        <xdr:cNvPr id="64" name="直線コネクタ 63"/>
        <xdr:cNvCxnSpPr/>
      </xdr:nvCxnSpPr>
      <xdr:spPr>
        <a:xfrm>
          <a:off x="2908300" y="59984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163756</xdr:rowOff>
    </xdr:from>
    <xdr:to>
      <xdr:col>4</xdr:col>
      <xdr:colOff>155575</xdr:colOff>
      <xdr:row>34</xdr:row>
      <xdr:rowOff>169151</xdr:rowOff>
    </xdr:to>
    <xdr:cxnSp macro="">
      <xdr:nvCxnSpPr>
        <xdr:cNvPr id="67" name="直線コネクタ 66"/>
        <xdr:cNvCxnSpPr/>
      </xdr:nvCxnSpPr>
      <xdr:spPr>
        <a:xfrm>
          <a:off x="2019300" y="5993056"/>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163756</xdr:rowOff>
    </xdr:from>
    <xdr:to>
      <xdr:col>2</xdr:col>
      <xdr:colOff>638175</xdr:colOff>
      <xdr:row>35</xdr:row>
      <xdr:rowOff>56833</xdr:rowOff>
    </xdr:to>
    <xdr:cxnSp macro="">
      <xdr:nvCxnSpPr>
        <xdr:cNvPr id="70" name="直線コネクタ 69"/>
        <xdr:cNvCxnSpPr/>
      </xdr:nvCxnSpPr>
      <xdr:spPr>
        <a:xfrm flipV="1">
          <a:off x="1130300" y="5993056"/>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96299</xdr:rowOff>
    </xdr:from>
    <xdr:to>
      <xdr:col>6</xdr:col>
      <xdr:colOff>561975</xdr:colOff>
      <xdr:row>35</xdr:row>
      <xdr:rowOff>26449</xdr:rowOff>
    </xdr:to>
    <xdr:sp macro="" textlink="">
      <xdr:nvSpPr>
        <xdr:cNvPr id="80" name="円/楕円 79"/>
        <xdr:cNvSpPr/>
      </xdr:nvSpPr>
      <xdr:spPr>
        <a:xfrm>
          <a:off x="4584700" y="59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119176</xdr:rowOff>
    </xdr:from>
    <xdr:ext cx="599010" cy="259045"/>
    <xdr:sp macro="" textlink="">
      <xdr:nvSpPr>
        <xdr:cNvPr id="81" name="人件費該当値テキスト"/>
        <xdr:cNvSpPr txBox="1"/>
      </xdr:nvSpPr>
      <xdr:spPr>
        <a:xfrm>
          <a:off x="4686300" y="57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121780</xdr:rowOff>
    </xdr:from>
    <xdr:to>
      <xdr:col>5</xdr:col>
      <xdr:colOff>409575</xdr:colOff>
      <xdr:row>35</xdr:row>
      <xdr:rowOff>51930</xdr:rowOff>
    </xdr:to>
    <xdr:sp macro="" textlink="">
      <xdr:nvSpPr>
        <xdr:cNvPr id="82" name="円/楕円 81"/>
        <xdr:cNvSpPr/>
      </xdr:nvSpPr>
      <xdr:spPr>
        <a:xfrm>
          <a:off x="3746500" y="59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68457</xdr:rowOff>
    </xdr:from>
    <xdr:ext cx="599010" cy="259045"/>
    <xdr:sp macro="" textlink="">
      <xdr:nvSpPr>
        <xdr:cNvPr id="83" name="テキスト ボックス 82"/>
        <xdr:cNvSpPr txBox="1"/>
      </xdr:nvSpPr>
      <xdr:spPr>
        <a:xfrm>
          <a:off x="3497794" y="57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118351</xdr:rowOff>
    </xdr:from>
    <xdr:to>
      <xdr:col>4</xdr:col>
      <xdr:colOff>206375</xdr:colOff>
      <xdr:row>35</xdr:row>
      <xdr:rowOff>48501</xdr:rowOff>
    </xdr:to>
    <xdr:sp macro="" textlink="">
      <xdr:nvSpPr>
        <xdr:cNvPr id="84" name="円/楕円 83"/>
        <xdr:cNvSpPr/>
      </xdr:nvSpPr>
      <xdr:spPr>
        <a:xfrm>
          <a:off x="2857500" y="59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65028</xdr:rowOff>
    </xdr:from>
    <xdr:ext cx="599010" cy="259045"/>
    <xdr:sp macro="" textlink="">
      <xdr:nvSpPr>
        <xdr:cNvPr id="85" name="テキスト ボックス 84"/>
        <xdr:cNvSpPr txBox="1"/>
      </xdr:nvSpPr>
      <xdr:spPr>
        <a:xfrm>
          <a:off x="2608794" y="57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112956</xdr:rowOff>
    </xdr:from>
    <xdr:to>
      <xdr:col>3</xdr:col>
      <xdr:colOff>3175</xdr:colOff>
      <xdr:row>35</xdr:row>
      <xdr:rowOff>43106</xdr:rowOff>
    </xdr:to>
    <xdr:sp macro="" textlink="">
      <xdr:nvSpPr>
        <xdr:cNvPr id="86" name="円/楕円 85"/>
        <xdr:cNvSpPr/>
      </xdr:nvSpPr>
      <xdr:spPr>
        <a:xfrm>
          <a:off x="1968500" y="59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59633</xdr:rowOff>
    </xdr:from>
    <xdr:ext cx="599010" cy="259045"/>
    <xdr:sp macro="" textlink="">
      <xdr:nvSpPr>
        <xdr:cNvPr id="87" name="テキスト ボックス 86"/>
        <xdr:cNvSpPr txBox="1"/>
      </xdr:nvSpPr>
      <xdr:spPr>
        <a:xfrm>
          <a:off x="1719794" y="571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6033</xdr:rowOff>
    </xdr:from>
    <xdr:to>
      <xdr:col>1</xdr:col>
      <xdr:colOff>485775</xdr:colOff>
      <xdr:row>35</xdr:row>
      <xdr:rowOff>107633</xdr:rowOff>
    </xdr:to>
    <xdr:sp macro="" textlink="">
      <xdr:nvSpPr>
        <xdr:cNvPr id="88" name="円/楕円 87"/>
        <xdr:cNvSpPr/>
      </xdr:nvSpPr>
      <xdr:spPr>
        <a:xfrm>
          <a:off x="1079500" y="6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124160</xdr:rowOff>
    </xdr:from>
    <xdr:ext cx="599010" cy="259045"/>
    <xdr:sp macro="" textlink="">
      <xdr:nvSpPr>
        <xdr:cNvPr id="89" name="テキスト ボックス 88"/>
        <xdr:cNvSpPr txBox="1"/>
      </xdr:nvSpPr>
      <xdr:spPr>
        <a:xfrm>
          <a:off x="830794" y="578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114668</xdr:rowOff>
    </xdr:from>
    <xdr:to>
      <xdr:col>6</xdr:col>
      <xdr:colOff>511175</xdr:colOff>
      <xdr:row>53</xdr:row>
      <xdr:rowOff>150657</xdr:rowOff>
    </xdr:to>
    <xdr:cxnSp macro="">
      <xdr:nvCxnSpPr>
        <xdr:cNvPr id="119" name="直線コネクタ 118"/>
        <xdr:cNvCxnSpPr/>
      </xdr:nvCxnSpPr>
      <xdr:spPr>
        <a:xfrm>
          <a:off x="3797300" y="9201518"/>
          <a:ext cx="8382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114668</xdr:rowOff>
    </xdr:from>
    <xdr:to>
      <xdr:col>5</xdr:col>
      <xdr:colOff>358775</xdr:colOff>
      <xdr:row>53</xdr:row>
      <xdr:rowOff>164785</xdr:rowOff>
    </xdr:to>
    <xdr:cxnSp macro="">
      <xdr:nvCxnSpPr>
        <xdr:cNvPr id="122" name="直線コネクタ 121"/>
        <xdr:cNvCxnSpPr/>
      </xdr:nvCxnSpPr>
      <xdr:spPr>
        <a:xfrm flipV="1">
          <a:off x="2908300" y="9201518"/>
          <a:ext cx="889000" cy="5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164785</xdr:rowOff>
    </xdr:from>
    <xdr:to>
      <xdr:col>4</xdr:col>
      <xdr:colOff>155575</xdr:colOff>
      <xdr:row>54</xdr:row>
      <xdr:rowOff>104869</xdr:rowOff>
    </xdr:to>
    <xdr:cxnSp macro="">
      <xdr:nvCxnSpPr>
        <xdr:cNvPr id="125" name="直線コネクタ 124"/>
        <xdr:cNvCxnSpPr/>
      </xdr:nvCxnSpPr>
      <xdr:spPr>
        <a:xfrm flipV="1">
          <a:off x="2019300" y="9251635"/>
          <a:ext cx="889000" cy="1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104869</xdr:rowOff>
    </xdr:from>
    <xdr:to>
      <xdr:col>2</xdr:col>
      <xdr:colOff>638175</xdr:colOff>
      <xdr:row>54</xdr:row>
      <xdr:rowOff>132789</xdr:rowOff>
    </xdr:to>
    <xdr:cxnSp macro="">
      <xdr:nvCxnSpPr>
        <xdr:cNvPr id="128" name="直線コネクタ 127"/>
        <xdr:cNvCxnSpPr/>
      </xdr:nvCxnSpPr>
      <xdr:spPr>
        <a:xfrm flipV="1">
          <a:off x="1130300" y="9363169"/>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99857</xdr:rowOff>
    </xdr:from>
    <xdr:to>
      <xdr:col>6</xdr:col>
      <xdr:colOff>561975</xdr:colOff>
      <xdr:row>54</xdr:row>
      <xdr:rowOff>30007</xdr:rowOff>
    </xdr:to>
    <xdr:sp macro="" textlink="">
      <xdr:nvSpPr>
        <xdr:cNvPr id="138" name="円/楕円 137"/>
        <xdr:cNvSpPr/>
      </xdr:nvSpPr>
      <xdr:spPr>
        <a:xfrm>
          <a:off x="4584700" y="9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122734</xdr:rowOff>
    </xdr:from>
    <xdr:ext cx="599010" cy="259045"/>
    <xdr:sp macro="" textlink="">
      <xdr:nvSpPr>
        <xdr:cNvPr id="139" name="物件費該当値テキスト"/>
        <xdr:cNvSpPr txBox="1"/>
      </xdr:nvSpPr>
      <xdr:spPr>
        <a:xfrm>
          <a:off x="4686300" y="903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171,062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63868</xdr:rowOff>
    </xdr:from>
    <xdr:to>
      <xdr:col>5</xdr:col>
      <xdr:colOff>409575</xdr:colOff>
      <xdr:row>53</xdr:row>
      <xdr:rowOff>165468</xdr:rowOff>
    </xdr:to>
    <xdr:sp macro="" textlink="">
      <xdr:nvSpPr>
        <xdr:cNvPr id="140" name="円/楕円 139"/>
        <xdr:cNvSpPr/>
      </xdr:nvSpPr>
      <xdr:spPr>
        <a:xfrm>
          <a:off x="3746500" y="91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10545</xdr:rowOff>
    </xdr:from>
    <xdr:ext cx="599010" cy="259045"/>
    <xdr:sp macro="" textlink="">
      <xdr:nvSpPr>
        <xdr:cNvPr id="141" name="テキスト ボックス 140"/>
        <xdr:cNvSpPr txBox="1"/>
      </xdr:nvSpPr>
      <xdr:spPr>
        <a:xfrm>
          <a:off x="3497794" y="89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175,785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113985</xdr:rowOff>
    </xdr:from>
    <xdr:to>
      <xdr:col>4</xdr:col>
      <xdr:colOff>206375</xdr:colOff>
      <xdr:row>54</xdr:row>
      <xdr:rowOff>44135</xdr:rowOff>
    </xdr:to>
    <xdr:sp macro="" textlink="">
      <xdr:nvSpPr>
        <xdr:cNvPr id="142" name="円/楕円 141"/>
        <xdr:cNvSpPr/>
      </xdr:nvSpPr>
      <xdr:spPr>
        <a:xfrm>
          <a:off x="2857500" y="92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60662</xdr:rowOff>
    </xdr:from>
    <xdr:ext cx="599010" cy="259045"/>
    <xdr:sp macro="" textlink="">
      <xdr:nvSpPr>
        <xdr:cNvPr id="143" name="テキスト ボックス 142"/>
        <xdr:cNvSpPr txBox="1"/>
      </xdr:nvSpPr>
      <xdr:spPr>
        <a:xfrm>
          <a:off x="2608794" y="89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169,208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54069</xdr:rowOff>
    </xdr:from>
    <xdr:to>
      <xdr:col>3</xdr:col>
      <xdr:colOff>3175</xdr:colOff>
      <xdr:row>54</xdr:row>
      <xdr:rowOff>155669</xdr:rowOff>
    </xdr:to>
    <xdr:sp macro="" textlink="">
      <xdr:nvSpPr>
        <xdr:cNvPr id="144" name="円/楕円 143"/>
        <xdr:cNvSpPr/>
      </xdr:nvSpPr>
      <xdr:spPr>
        <a:xfrm>
          <a:off x="1968500" y="93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746</xdr:rowOff>
    </xdr:from>
    <xdr:ext cx="599010" cy="259045"/>
    <xdr:sp macro="" textlink="">
      <xdr:nvSpPr>
        <xdr:cNvPr id="145" name="テキスト ボックス 144"/>
        <xdr:cNvSpPr txBox="1"/>
      </xdr:nvSpPr>
      <xdr:spPr>
        <a:xfrm>
          <a:off x="1719794" y="90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81989</xdr:rowOff>
    </xdr:from>
    <xdr:to>
      <xdr:col>1</xdr:col>
      <xdr:colOff>485775</xdr:colOff>
      <xdr:row>55</xdr:row>
      <xdr:rowOff>12139</xdr:rowOff>
    </xdr:to>
    <xdr:sp macro="" textlink="">
      <xdr:nvSpPr>
        <xdr:cNvPr id="146" name="円/楕円 145"/>
        <xdr:cNvSpPr/>
      </xdr:nvSpPr>
      <xdr:spPr>
        <a:xfrm>
          <a:off x="1079500" y="93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28666</xdr:rowOff>
    </xdr:from>
    <xdr:ext cx="599010" cy="259045"/>
    <xdr:sp macro="" textlink="">
      <xdr:nvSpPr>
        <xdr:cNvPr id="147" name="テキスト ボックス 146"/>
        <xdr:cNvSpPr txBox="1"/>
      </xdr:nvSpPr>
      <xdr:spPr>
        <a:xfrm>
          <a:off x="830794" y="91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4871</xdr:rowOff>
    </xdr:from>
    <xdr:to>
      <xdr:col>6</xdr:col>
      <xdr:colOff>511175</xdr:colOff>
      <xdr:row>76</xdr:row>
      <xdr:rowOff>9536</xdr:rowOff>
    </xdr:to>
    <xdr:cxnSp macro="">
      <xdr:nvCxnSpPr>
        <xdr:cNvPr id="174" name="直線コネクタ 173"/>
        <xdr:cNvCxnSpPr/>
      </xdr:nvCxnSpPr>
      <xdr:spPr>
        <a:xfrm flipV="1">
          <a:off x="3797300" y="13035071"/>
          <a:ext cx="8382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112588</xdr:rowOff>
    </xdr:from>
    <xdr:to>
      <xdr:col>5</xdr:col>
      <xdr:colOff>358775</xdr:colOff>
      <xdr:row>76</xdr:row>
      <xdr:rowOff>9536</xdr:rowOff>
    </xdr:to>
    <xdr:cxnSp macro="">
      <xdr:nvCxnSpPr>
        <xdr:cNvPr id="177" name="直線コネクタ 176"/>
        <xdr:cNvCxnSpPr/>
      </xdr:nvCxnSpPr>
      <xdr:spPr>
        <a:xfrm>
          <a:off x="2908300" y="12971338"/>
          <a:ext cx="8890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112588</xdr:rowOff>
    </xdr:from>
    <xdr:to>
      <xdr:col>4</xdr:col>
      <xdr:colOff>155575</xdr:colOff>
      <xdr:row>76</xdr:row>
      <xdr:rowOff>14404</xdr:rowOff>
    </xdr:to>
    <xdr:cxnSp macro="">
      <xdr:nvCxnSpPr>
        <xdr:cNvPr id="180" name="直線コネクタ 179"/>
        <xdr:cNvCxnSpPr/>
      </xdr:nvCxnSpPr>
      <xdr:spPr>
        <a:xfrm flipV="1">
          <a:off x="2019300" y="12971338"/>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166881</xdr:rowOff>
    </xdr:from>
    <xdr:to>
      <xdr:col>2</xdr:col>
      <xdr:colOff>638175</xdr:colOff>
      <xdr:row>76</xdr:row>
      <xdr:rowOff>14404</xdr:rowOff>
    </xdr:to>
    <xdr:cxnSp macro="">
      <xdr:nvCxnSpPr>
        <xdr:cNvPr id="183" name="直線コネクタ 182"/>
        <xdr:cNvCxnSpPr/>
      </xdr:nvCxnSpPr>
      <xdr:spPr>
        <a:xfrm>
          <a:off x="1130300" y="13025631"/>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125522</xdr:rowOff>
    </xdr:from>
    <xdr:to>
      <xdr:col>6</xdr:col>
      <xdr:colOff>561975</xdr:colOff>
      <xdr:row>76</xdr:row>
      <xdr:rowOff>55671</xdr:rowOff>
    </xdr:to>
    <xdr:sp macro="" textlink="">
      <xdr:nvSpPr>
        <xdr:cNvPr id="193" name="円/楕円 192"/>
        <xdr:cNvSpPr/>
      </xdr:nvSpPr>
      <xdr:spPr>
        <a:xfrm>
          <a:off x="4584700" y="129842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148399</xdr:rowOff>
    </xdr:from>
    <xdr:ext cx="534377" cy="259045"/>
    <xdr:sp macro="" textlink="">
      <xdr:nvSpPr>
        <xdr:cNvPr id="194" name="維持補修費該当値テキスト"/>
        <xdr:cNvSpPr txBox="1"/>
      </xdr:nvSpPr>
      <xdr:spPr>
        <a:xfrm>
          <a:off x="4686300" y="128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130185</xdr:rowOff>
    </xdr:from>
    <xdr:to>
      <xdr:col>5</xdr:col>
      <xdr:colOff>409575</xdr:colOff>
      <xdr:row>76</xdr:row>
      <xdr:rowOff>60334</xdr:rowOff>
    </xdr:to>
    <xdr:sp macro="" textlink="">
      <xdr:nvSpPr>
        <xdr:cNvPr id="195" name="円/楕円 194"/>
        <xdr:cNvSpPr/>
      </xdr:nvSpPr>
      <xdr:spPr>
        <a:xfrm>
          <a:off x="3746500" y="1298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76862</xdr:rowOff>
    </xdr:from>
    <xdr:ext cx="534377" cy="259045"/>
    <xdr:sp macro="" textlink="">
      <xdr:nvSpPr>
        <xdr:cNvPr id="196" name="テキスト ボックス 195"/>
        <xdr:cNvSpPr txBox="1"/>
      </xdr:nvSpPr>
      <xdr:spPr>
        <a:xfrm>
          <a:off x="3530111" y="1276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61788</xdr:rowOff>
    </xdr:from>
    <xdr:to>
      <xdr:col>4</xdr:col>
      <xdr:colOff>206375</xdr:colOff>
      <xdr:row>75</xdr:row>
      <xdr:rowOff>163388</xdr:rowOff>
    </xdr:to>
    <xdr:sp macro="" textlink="">
      <xdr:nvSpPr>
        <xdr:cNvPr id="197" name="円/楕円 196"/>
        <xdr:cNvSpPr/>
      </xdr:nvSpPr>
      <xdr:spPr>
        <a:xfrm>
          <a:off x="2857500" y="129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8465</xdr:rowOff>
    </xdr:from>
    <xdr:ext cx="534377" cy="259045"/>
    <xdr:sp macro="" textlink="">
      <xdr:nvSpPr>
        <xdr:cNvPr id="198" name="テキスト ボックス 197"/>
        <xdr:cNvSpPr txBox="1"/>
      </xdr:nvSpPr>
      <xdr:spPr>
        <a:xfrm>
          <a:off x="2641111" y="126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135055</xdr:rowOff>
    </xdr:from>
    <xdr:to>
      <xdr:col>3</xdr:col>
      <xdr:colOff>3175</xdr:colOff>
      <xdr:row>76</xdr:row>
      <xdr:rowOff>65205</xdr:rowOff>
    </xdr:to>
    <xdr:sp macro="" textlink="">
      <xdr:nvSpPr>
        <xdr:cNvPr id="199" name="円/楕円 198"/>
        <xdr:cNvSpPr/>
      </xdr:nvSpPr>
      <xdr:spPr>
        <a:xfrm>
          <a:off x="1968500" y="129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81732</xdr:rowOff>
    </xdr:from>
    <xdr:ext cx="534377" cy="259045"/>
    <xdr:sp macro="" textlink="">
      <xdr:nvSpPr>
        <xdr:cNvPr id="200" name="テキスト ボックス 199"/>
        <xdr:cNvSpPr txBox="1"/>
      </xdr:nvSpPr>
      <xdr:spPr>
        <a:xfrm>
          <a:off x="1752111" y="127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116081</xdr:rowOff>
    </xdr:from>
    <xdr:to>
      <xdr:col>1</xdr:col>
      <xdr:colOff>485775</xdr:colOff>
      <xdr:row>76</xdr:row>
      <xdr:rowOff>46230</xdr:rowOff>
    </xdr:to>
    <xdr:sp macro="" textlink="">
      <xdr:nvSpPr>
        <xdr:cNvPr id="201" name="円/楕円 200"/>
        <xdr:cNvSpPr/>
      </xdr:nvSpPr>
      <xdr:spPr>
        <a:xfrm>
          <a:off x="1079500" y="12974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62758</xdr:rowOff>
    </xdr:from>
    <xdr:ext cx="534377" cy="259045"/>
    <xdr:sp macro="" textlink="">
      <xdr:nvSpPr>
        <xdr:cNvPr id="202" name="テキスト ボックス 201"/>
        <xdr:cNvSpPr txBox="1"/>
      </xdr:nvSpPr>
      <xdr:spPr>
        <a:xfrm>
          <a:off x="863111" y="127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85554</xdr:rowOff>
    </xdr:from>
    <xdr:to>
      <xdr:col>6</xdr:col>
      <xdr:colOff>511175</xdr:colOff>
      <xdr:row>94</xdr:row>
      <xdr:rowOff>31441</xdr:rowOff>
    </xdr:to>
    <xdr:cxnSp macro="">
      <xdr:nvCxnSpPr>
        <xdr:cNvPr id="234" name="直線コネクタ 233"/>
        <xdr:cNvCxnSpPr/>
      </xdr:nvCxnSpPr>
      <xdr:spPr>
        <a:xfrm flipV="1">
          <a:off x="3797300" y="15858954"/>
          <a:ext cx="838200" cy="2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31441</xdr:rowOff>
    </xdr:from>
    <xdr:to>
      <xdr:col>5</xdr:col>
      <xdr:colOff>358775</xdr:colOff>
      <xdr:row>94</xdr:row>
      <xdr:rowOff>40683</xdr:rowOff>
    </xdr:to>
    <xdr:cxnSp macro="">
      <xdr:nvCxnSpPr>
        <xdr:cNvPr id="237" name="直線コネクタ 236"/>
        <xdr:cNvCxnSpPr/>
      </xdr:nvCxnSpPr>
      <xdr:spPr>
        <a:xfrm flipV="1">
          <a:off x="2908300" y="16147741"/>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40683</xdr:rowOff>
    </xdr:from>
    <xdr:to>
      <xdr:col>4</xdr:col>
      <xdr:colOff>155575</xdr:colOff>
      <xdr:row>95</xdr:row>
      <xdr:rowOff>13055</xdr:rowOff>
    </xdr:to>
    <xdr:cxnSp macro="">
      <xdr:nvCxnSpPr>
        <xdr:cNvPr id="240" name="直線コネクタ 239"/>
        <xdr:cNvCxnSpPr/>
      </xdr:nvCxnSpPr>
      <xdr:spPr>
        <a:xfrm flipV="1">
          <a:off x="2019300" y="16156983"/>
          <a:ext cx="889000" cy="1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13055</xdr:rowOff>
    </xdr:from>
    <xdr:to>
      <xdr:col>2</xdr:col>
      <xdr:colOff>638175</xdr:colOff>
      <xdr:row>95</xdr:row>
      <xdr:rowOff>42235</xdr:rowOff>
    </xdr:to>
    <xdr:cxnSp macro="">
      <xdr:nvCxnSpPr>
        <xdr:cNvPr id="243" name="直線コネクタ 242"/>
        <xdr:cNvCxnSpPr/>
      </xdr:nvCxnSpPr>
      <xdr:spPr>
        <a:xfrm flipV="1">
          <a:off x="1130300" y="16300805"/>
          <a:ext cx="889000" cy="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34754</xdr:rowOff>
    </xdr:from>
    <xdr:to>
      <xdr:col>6</xdr:col>
      <xdr:colOff>561975</xdr:colOff>
      <xdr:row>92</xdr:row>
      <xdr:rowOff>136354</xdr:rowOff>
    </xdr:to>
    <xdr:sp macro="" textlink="">
      <xdr:nvSpPr>
        <xdr:cNvPr id="253" name="円/楕円 252"/>
        <xdr:cNvSpPr/>
      </xdr:nvSpPr>
      <xdr:spPr>
        <a:xfrm>
          <a:off x="4584700" y="158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57631</xdr:rowOff>
    </xdr:from>
    <xdr:ext cx="599010" cy="259045"/>
    <xdr:sp macro="" textlink="">
      <xdr:nvSpPr>
        <xdr:cNvPr id="254" name="扶助費該当値テキスト"/>
        <xdr:cNvSpPr txBox="1"/>
      </xdr:nvSpPr>
      <xdr:spPr>
        <a:xfrm>
          <a:off x="4686300" y="156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114,316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152091</xdr:rowOff>
    </xdr:from>
    <xdr:to>
      <xdr:col>5</xdr:col>
      <xdr:colOff>409575</xdr:colOff>
      <xdr:row>94</xdr:row>
      <xdr:rowOff>82241</xdr:rowOff>
    </xdr:to>
    <xdr:sp macro="" textlink="">
      <xdr:nvSpPr>
        <xdr:cNvPr id="255" name="円/楕円 254"/>
        <xdr:cNvSpPr/>
      </xdr:nvSpPr>
      <xdr:spPr>
        <a:xfrm>
          <a:off x="3746500" y="160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98768</xdr:rowOff>
    </xdr:from>
    <xdr:ext cx="534377" cy="259045"/>
    <xdr:sp macro="" textlink="">
      <xdr:nvSpPr>
        <xdr:cNvPr id="256" name="テキスト ボックス 255"/>
        <xdr:cNvSpPr txBox="1"/>
      </xdr:nvSpPr>
      <xdr:spPr>
        <a:xfrm>
          <a:off x="3530111" y="158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96,630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161333</xdr:rowOff>
    </xdr:from>
    <xdr:to>
      <xdr:col>4</xdr:col>
      <xdr:colOff>206375</xdr:colOff>
      <xdr:row>94</xdr:row>
      <xdr:rowOff>91483</xdr:rowOff>
    </xdr:to>
    <xdr:sp macro="" textlink="">
      <xdr:nvSpPr>
        <xdr:cNvPr id="257" name="円/楕円 256"/>
        <xdr:cNvSpPr/>
      </xdr:nvSpPr>
      <xdr:spPr>
        <a:xfrm>
          <a:off x="2857500" y="161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108010</xdr:rowOff>
    </xdr:from>
    <xdr:ext cx="534377" cy="259045"/>
    <xdr:sp macro="" textlink="">
      <xdr:nvSpPr>
        <xdr:cNvPr id="258" name="テキスト ボックス 257"/>
        <xdr:cNvSpPr txBox="1"/>
      </xdr:nvSpPr>
      <xdr:spPr>
        <a:xfrm>
          <a:off x="2641111" y="158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133705</xdr:rowOff>
    </xdr:from>
    <xdr:to>
      <xdr:col>3</xdr:col>
      <xdr:colOff>3175</xdr:colOff>
      <xdr:row>95</xdr:row>
      <xdr:rowOff>63855</xdr:rowOff>
    </xdr:to>
    <xdr:sp macro="" textlink="">
      <xdr:nvSpPr>
        <xdr:cNvPr id="259" name="円/楕円 258"/>
        <xdr:cNvSpPr/>
      </xdr:nvSpPr>
      <xdr:spPr>
        <a:xfrm>
          <a:off x="19685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80382</xdr:rowOff>
    </xdr:from>
    <xdr:ext cx="534377" cy="259045"/>
    <xdr:sp macro="" textlink="">
      <xdr:nvSpPr>
        <xdr:cNvPr id="260" name="テキスト ボックス 259"/>
        <xdr:cNvSpPr txBox="1"/>
      </xdr:nvSpPr>
      <xdr:spPr>
        <a:xfrm>
          <a:off x="1752111" y="160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162885</xdr:rowOff>
    </xdr:from>
    <xdr:to>
      <xdr:col>1</xdr:col>
      <xdr:colOff>485775</xdr:colOff>
      <xdr:row>95</xdr:row>
      <xdr:rowOff>93035</xdr:rowOff>
    </xdr:to>
    <xdr:sp macro="" textlink="">
      <xdr:nvSpPr>
        <xdr:cNvPr id="261" name="円/楕円 260"/>
        <xdr:cNvSpPr/>
      </xdr:nvSpPr>
      <xdr:spPr>
        <a:xfrm>
          <a:off x="1079500" y="162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109562</xdr:rowOff>
    </xdr:from>
    <xdr:ext cx="534377" cy="259045"/>
    <xdr:sp macro="" textlink="">
      <xdr:nvSpPr>
        <xdr:cNvPr id="262" name="テキスト ボックス 261"/>
        <xdr:cNvSpPr txBox="1"/>
      </xdr:nvSpPr>
      <xdr:spPr>
        <a:xfrm>
          <a:off x="863111" y="160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138869</xdr:rowOff>
    </xdr:from>
    <xdr:to>
      <xdr:col>15</xdr:col>
      <xdr:colOff>180975</xdr:colOff>
      <xdr:row>37</xdr:row>
      <xdr:rowOff>35561</xdr:rowOff>
    </xdr:to>
    <xdr:cxnSp macro="">
      <xdr:nvCxnSpPr>
        <xdr:cNvPr id="291" name="直線コネクタ 290"/>
        <xdr:cNvCxnSpPr/>
      </xdr:nvCxnSpPr>
      <xdr:spPr>
        <a:xfrm>
          <a:off x="9639300" y="6311069"/>
          <a:ext cx="838200" cy="6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138869</xdr:rowOff>
    </xdr:from>
    <xdr:to>
      <xdr:col>14</xdr:col>
      <xdr:colOff>28575</xdr:colOff>
      <xdr:row>37</xdr:row>
      <xdr:rowOff>22432</xdr:rowOff>
    </xdr:to>
    <xdr:cxnSp macro="">
      <xdr:nvCxnSpPr>
        <xdr:cNvPr id="294" name="直線コネクタ 293"/>
        <xdr:cNvCxnSpPr/>
      </xdr:nvCxnSpPr>
      <xdr:spPr>
        <a:xfrm flipV="1">
          <a:off x="8750300" y="6311069"/>
          <a:ext cx="889000" cy="5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93687</xdr:rowOff>
    </xdr:from>
    <xdr:to>
      <xdr:col>12</xdr:col>
      <xdr:colOff>511175</xdr:colOff>
      <xdr:row>37</xdr:row>
      <xdr:rowOff>22432</xdr:rowOff>
    </xdr:to>
    <xdr:cxnSp macro="">
      <xdr:nvCxnSpPr>
        <xdr:cNvPr id="297" name="直線コネクタ 296"/>
        <xdr:cNvCxnSpPr/>
      </xdr:nvCxnSpPr>
      <xdr:spPr>
        <a:xfrm>
          <a:off x="7861300" y="6265887"/>
          <a:ext cx="889000" cy="10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93687</xdr:rowOff>
    </xdr:from>
    <xdr:to>
      <xdr:col>11</xdr:col>
      <xdr:colOff>307975</xdr:colOff>
      <xdr:row>37</xdr:row>
      <xdr:rowOff>8213</xdr:rowOff>
    </xdr:to>
    <xdr:cxnSp macro="">
      <xdr:nvCxnSpPr>
        <xdr:cNvPr id="300" name="直線コネクタ 299"/>
        <xdr:cNvCxnSpPr/>
      </xdr:nvCxnSpPr>
      <xdr:spPr>
        <a:xfrm flipV="1">
          <a:off x="6972300" y="6265887"/>
          <a:ext cx="889000" cy="8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156211</xdr:rowOff>
    </xdr:from>
    <xdr:to>
      <xdr:col>15</xdr:col>
      <xdr:colOff>231775</xdr:colOff>
      <xdr:row>37</xdr:row>
      <xdr:rowOff>86361</xdr:rowOff>
    </xdr:to>
    <xdr:sp macro="" textlink="">
      <xdr:nvSpPr>
        <xdr:cNvPr id="310" name="円/楕円 309"/>
        <xdr:cNvSpPr/>
      </xdr:nvSpPr>
      <xdr:spPr>
        <a:xfrm>
          <a:off x="10426700" y="63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71138</xdr:rowOff>
    </xdr:from>
    <xdr:ext cx="534377" cy="259045"/>
    <xdr:sp macro="" textlink="">
      <xdr:nvSpPr>
        <xdr:cNvPr id="311" name="補助費等該当値テキスト"/>
        <xdr:cNvSpPr txBox="1"/>
      </xdr:nvSpPr>
      <xdr:spPr>
        <a:xfrm>
          <a:off x="10528300" y="62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88069</xdr:rowOff>
    </xdr:from>
    <xdr:to>
      <xdr:col>14</xdr:col>
      <xdr:colOff>79375</xdr:colOff>
      <xdr:row>37</xdr:row>
      <xdr:rowOff>18219</xdr:rowOff>
    </xdr:to>
    <xdr:sp macro="" textlink="">
      <xdr:nvSpPr>
        <xdr:cNvPr id="312" name="円/楕円 311"/>
        <xdr:cNvSpPr/>
      </xdr:nvSpPr>
      <xdr:spPr>
        <a:xfrm>
          <a:off x="9588500" y="62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9346</xdr:rowOff>
    </xdr:from>
    <xdr:ext cx="599010" cy="259045"/>
    <xdr:sp macro="" textlink="">
      <xdr:nvSpPr>
        <xdr:cNvPr id="313" name="テキスト ボックス 312"/>
        <xdr:cNvSpPr txBox="1"/>
      </xdr:nvSpPr>
      <xdr:spPr>
        <a:xfrm>
          <a:off x="9339794" y="63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143082</xdr:rowOff>
    </xdr:from>
    <xdr:to>
      <xdr:col>12</xdr:col>
      <xdr:colOff>561975</xdr:colOff>
      <xdr:row>37</xdr:row>
      <xdr:rowOff>73232</xdr:rowOff>
    </xdr:to>
    <xdr:sp macro="" textlink="">
      <xdr:nvSpPr>
        <xdr:cNvPr id="314" name="円/楕円 313"/>
        <xdr:cNvSpPr/>
      </xdr:nvSpPr>
      <xdr:spPr>
        <a:xfrm>
          <a:off x="8699500" y="63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64359</xdr:rowOff>
    </xdr:from>
    <xdr:ext cx="534377" cy="259045"/>
    <xdr:sp macro="" textlink="">
      <xdr:nvSpPr>
        <xdr:cNvPr id="315" name="テキスト ボックス 314"/>
        <xdr:cNvSpPr txBox="1"/>
      </xdr:nvSpPr>
      <xdr:spPr>
        <a:xfrm>
          <a:off x="8483111" y="64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42887</xdr:rowOff>
    </xdr:from>
    <xdr:to>
      <xdr:col>11</xdr:col>
      <xdr:colOff>358775</xdr:colOff>
      <xdr:row>36</xdr:row>
      <xdr:rowOff>144487</xdr:rowOff>
    </xdr:to>
    <xdr:sp macro="" textlink="">
      <xdr:nvSpPr>
        <xdr:cNvPr id="316" name="円/楕円 315"/>
        <xdr:cNvSpPr/>
      </xdr:nvSpPr>
      <xdr:spPr>
        <a:xfrm>
          <a:off x="7810500" y="62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161014</xdr:rowOff>
    </xdr:from>
    <xdr:ext cx="599010" cy="259045"/>
    <xdr:sp macro="" textlink="">
      <xdr:nvSpPr>
        <xdr:cNvPr id="317" name="テキスト ボックス 316"/>
        <xdr:cNvSpPr txBox="1"/>
      </xdr:nvSpPr>
      <xdr:spPr>
        <a:xfrm>
          <a:off x="7561794" y="599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128863</xdr:rowOff>
    </xdr:from>
    <xdr:to>
      <xdr:col>10</xdr:col>
      <xdr:colOff>155575</xdr:colOff>
      <xdr:row>37</xdr:row>
      <xdr:rowOff>59013</xdr:rowOff>
    </xdr:to>
    <xdr:sp macro="" textlink="">
      <xdr:nvSpPr>
        <xdr:cNvPr id="318" name="円/楕円 317"/>
        <xdr:cNvSpPr/>
      </xdr:nvSpPr>
      <xdr:spPr>
        <a:xfrm>
          <a:off x="6921500" y="63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50140</xdr:rowOff>
    </xdr:from>
    <xdr:ext cx="534377" cy="259045"/>
    <xdr:sp macro="" textlink="">
      <xdr:nvSpPr>
        <xdr:cNvPr id="319" name="テキスト ボックス 318"/>
        <xdr:cNvSpPr txBox="1"/>
      </xdr:nvSpPr>
      <xdr:spPr>
        <a:xfrm>
          <a:off x="6705111" y="63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102886</xdr:rowOff>
    </xdr:from>
    <xdr:to>
      <xdr:col>15</xdr:col>
      <xdr:colOff>180975</xdr:colOff>
      <xdr:row>52</xdr:row>
      <xdr:rowOff>170431</xdr:rowOff>
    </xdr:to>
    <xdr:cxnSp macro="">
      <xdr:nvCxnSpPr>
        <xdr:cNvPr id="350" name="直線コネクタ 349"/>
        <xdr:cNvCxnSpPr/>
      </xdr:nvCxnSpPr>
      <xdr:spPr>
        <a:xfrm>
          <a:off x="9639300" y="8675386"/>
          <a:ext cx="838200" cy="4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102886</xdr:rowOff>
    </xdr:from>
    <xdr:to>
      <xdr:col>14</xdr:col>
      <xdr:colOff>28575</xdr:colOff>
      <xdr:row>53</xdr:row>
      <xdr:rowOff>164140</xdr:rowOff>
    </xdr:to>
    <xdr:cxnSp macro="">
      <xdr:nvCxnSpPr>
        <xdr:cNvPr id="353" name="直線コネクタ 352"/>
        <xdr:cNvCxnSpPr/>
      </xdr:nvCxnSpPr>
      <xdr:spPr>
        <a:xfrm flipV="1">
          <a:off x="8750300" y="8675386"/>
          <a:ext cx="889000" cy="5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131856</xdr:rowOff>
    </xdr:from>
    <xdr:to>
      <xdr:col>12</xdr:col>
      <xdr:colOff>511175</xdr:colOff>
      <xdr:row>53</xdr:row>
      <xdr:rowOff>164140</xdr:rowOff>
    </xdr:to>
    <xdr:cxnSp macro="">
      <xdr:nvCxnSpPr>
        <xdr:cNvPr id="356" name="直線コネクタ 355"/>
        <xdr:cNvCxnSpPr/>
      </xdr:nvCxnSpPr>
      <xdr:spPr>
        <a:xfrm>
          <a:off x="7861300" y="9047256"/>
          <a:ext cx="889000" cy="20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131856</xdr:rowOff>
    </xdr:from>
    <xdr:to>
      <xdr:col>11</xdr:col>
      <xdr:colOff>307975</xdr:colOff>
      <xdr:row>53</xdr:row>
      <xdr:rowOff>20988</xdr:rowOff>
    </xdr:to>
    <xdr:cxnSp macro="">
      <xdr:nvCxnSpPr>
        <xdr:cNvPr id="359" name="直線コネクタ 358"/>
        <xdr:cNvCxnSpPr/>
      </xdr:nvCxnSpPr>
      <xdr:spPr>
        <a:xfrm flipV="1">
          <a:off x="6972300" y="9047256"/>
          <a:ext cx="889000" cy="6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119631</xdr:rowOff>
    </xdr:from>
    <xdr:to>
      <xdr:col>15</xdr:col>
      <xdr:colOff>231775</xdr:colOff>
      <xdr:row>53</xdr:row>
      <xdr:rowOff>49781</xdr:rowOff>
    </xdr:to>
    <xdr:sp macro="" textlink="">
      <xdr:nvSpPr>
        <xdr:cNvPr id="369" name="円/楕円 368"/>
        <xdr:cNvSpPr/>
      </xdr:nvSpPr>
      <xdr:spPr>
        <a:xfrm>
          <a:off x="10426700" y="90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142508</xdr:rowOff>
    </xdr:from>
    <xdr:ext cx="599010" cy="259045"/>
    <xdr:sp macro="" textlink="">
      <xdr:nvSpPr>
        <xdr:cNvPr id="370" name="普通建設事業費該当値テキスト"/>
        <xdr:cNvSpPr txBox="1"/>
      </xdr:nvSpPr>
      <xdr:spPr>
        <a:xfrm>
          <a:off x="10528300" y="88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345,590</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52086</xdr:rowOff>
    </xdr:from>
    <xdr:to>
      <xdr:col>14</xdr:col>
      <xdr:colOff>79375</xdr:colOff>
      <xdr:row>50</xdr:row>
      <xdr:rowOff>153686</xdr:rowOff>
    </xdr:to>
    <xdr:sp macro="" textlink="">
      <xdr:nvSpPr>
        <xdr:cNvPr id="371" name="円/楕円 370"/>
        <xdr:cNvSpPr/>
      </xdr:nvSpPr>
      <xdr:spPr>
        <a:xfrm>
          <a:off x="9588500" y="86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170213</xdr:rowOff>
    </xdr:from>
    <xdr:ext cx="599010" cy="259045"/>
    <xdr:sp macro="" textlink="">
      <xdr:nvSpPr>
        <xdr:cNvPr id="372" name="テキスト ボックス 371"/>
        <xdr:cNvSpPr txBox="1"/>
      </xdr:nvSpPr>
      <xdr:spPr>
        <a:xfrm>
          <a:off x="9339794" y="83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471,273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113340</xdr:rowOff>
    </xdr:from>
    <xdr:to>
      <xdr:col>12</xdr:col>
      <xdr:colOff>561975</xdr:colOff>
      <xdr:row>54</xdr:row>
      <xdr:rowOff>43490</xdr:rowOff>
    </xdr:to>
    <xdr:sp macro="" textlink="">
      <xdr:nvSpPr>
        <xdr:cNvPr id="373" name="円/楕円 372"/>
        <xdr:cNvSpPr/>
      </xdr:nvSpPr>
      <xdr:spPr>
        <a:xfrm>
          <a:off x="8699500" y="92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60017</xdr:rowOff>
    </xdr:from>
    <xdr:ext cx="599010" cy="259045"/>
    <xdr:sp macro="" textlink="">
      <xdr:nvSpPr>
        <xdr:cNvPr id="374" name="テキスト ボックス 373"/>
        <xdr:cNvSpPr txBox="1"/>
      </xdr:nvSpPr>
      <xdr:spPr>
        <a:xfrm>
          <a:off x="8450794" y="89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295,016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81056</xdr:rowOff>
    </xdr:from>
    <xdr:to>
      <xdr:col>11</xdr:col>
      <xdr:colOff>358775</xdr:colOff>
      <xdr:row>53</xdr:row>
      <xdr:rowOff>11206</xdr:rowOff>
    </xdr:to>
    <xdr:sp macro="" textlink="">
      <xdr:nvSpPr>
        <xdr:cNvPr id="375" name="円/楕円 374"/>
        <xdr:cNvSpPr/>
      </xdr:nvSpPr>
      <xdr:spPr>
        <a:xfrm>
          <a:off x="7810500" y="89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27733</xdr:rowOff>
    </xdr:from>
    <xdr:ext cx="599010" cy="259045"/>
    <xdr:sp macro="" textlink="">
      <xdr:nvSpPr>
        <xdr:cNvPr id="376" name="テキスト ボックス 375"/>
        <xdr:cNvSpPr txBox="1"/>
      </xdr:nvSpPr>
      <xdr:spPr>
        <a:xfrm>
          <a:off x="7561794" y="877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141638</xdr:rowOff>
    </xdr:from>
    <xdr:to>
      <xdr:col>10</xdr:col>
      <xdr:colOff>155575</xdr:colOff>
      <xdr:row>53</xdr:row>
      <xdr:rowOff>71788</xdr:rowOff>
    </xdr:to>
    <xdr:sp macro="" textlink="">
      <xdr:nvSpPr>
        <xdr:cNvPr id="377" name="円/楕円 376"/>
        <xdr:cNvSpPr/>
      </xdr:nvSpPr>
      <xdr:spPr>
        <a:xfrm>
          <a:off x="6921500" y="90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88315</xdr:rowOff>
    </xdr:from>
    <xdr:ext cx="599010" cy="259045"/>
    <xdr:sp macro="" textlink="">
      <xdr:nvSpPr>
        <xdr:cNvPr id="378" name="テキスト ボックス 377"/>
        <xdr:cNvSpPr txBox="1"/>
      </xdr:nvSpPr>
      <xdr:spPr>
        <a:xfrm>
          <a:off x="6672794" y="883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2349</xdr:rowOff>
    </xdr:from>
    <xdr:to>
      <xdr:col>15</xdr:col>
      <xdr:colOff>180975</xdr:colOff>
      <xdr:row>77</xdr:row>
      <xdr:rowOff>84044</xdr:rowOff>
    </xdr:to>
    <xdr:cxnSp macro="">
      <xdr:nvCxnSpPr>
        <xdr:cNvPr id="405" name="直線コネクタ 404"/>
        <xdr:cNvCxnSpPr/>
      </xdr:nvCxnSpPr>
      <xdr:spPr>
        <a:xfrm flipV="1">
          <a:off x="9639300" y="13032549"/>
          <a:ext cx="838200" cy="2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108405</xdr:rowOff>
    </xdr:from>
    <xdr:to>
      <xdr:col>14</xdr:col>
      <xdr:colOff>28575</xdr:colOff>
      <xdr:row>77</xdr:row>
      <xdr:rowOff>84044</xdr:rowOff>
    </xdr:to>
    <xdr:cxnSp macro="">
      <xdr:nvCxnSpPr>
        <xdr:cNvPr id="408" name="直線コネクタ 407"/>
        <xdr:cNvCxnSpPr/>
      </xdr:nvCxnSpPr>
      <xdr:spPr>
        <a:xfrm>
          <a:off x="8750300" y="12967155"/>
          <a:ext cx="889000" cy="3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122998</xdr:rowOff>
    </xdr:from>
    <xdr:to>
      <xdr:col>15</xdr:col>
      <xdr:colOff>231775</xdr:colOff>
      <xdr:row>76</xdr:row>
      <xdr:rowOff>53147</xdr:rowOff>
    </xdr:to>
    <xdr:sp macro="" textlink="">
      <xdr:nvSpPr>
        <xdr:cNvPr id="418" name="円/楕円 417"/>
        <xdr:cNvSpPr/>
      </xdr:nvSpPr>
      <xdr:spPr>
        <a:xfrm>
          <a:off x="10426700" y="12981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145875</xdr:rowOff>
    </xdr:from>
    <xdr:ext cx="599010" cy="259045"/>
    <xdr:sp macro="" textlink="">
      <xdr:nvSpPr>
        <xdr:cNvPr id="419" name="普通建設事業費 （ うち新規整備　）該当値テキスト"/>
        <xdr:cNvSpPr txBox="1"/>
      </xdr:nvSpPr>
      <xdr:spPr>
        <a:xfrm>
          <a:off x="10528300" y="1283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33244</xdr:rowOff>
    </xdr:from>
    <xdr:to>
      <xdr:col>14</xdr:col>
      <xdr:colOff>79375</xdr:colOff>
      <xdr:row>77</xdr:row>
      <xdr:rowOff>134844</xdr:rowOff>
    </xdr:to>
    <xdr:sp macro="" textlink="">
      <xdr:nvSpPr>
        <xdr:cNvPr id="420" name="円/楕円 419"/>
        <xdr:cNvSpPr/>
      </xdr:nvSpPr>
      <xdr:spPr>
        <a:xfrm>
          <a:off x="9588500" y="132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125971</xdr:rowOff>
    </xdr:from>
    <xdr:ext cx="534377" cy="259045"/>
    <xdr:sp macro="" textlink="">
      <xdr:nvSpPr>
        <xdr:cNvPr id="421" name="テキスト ボックス 420"/>
        <xdr:cNvSpPr txBox="1"/>
      </xdr:nvSpPr>
      <xdr:spPr>
        <a:xfrm>
          <a:off x="9372111" y="1332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57605</xdr:rowOff>
    </xdr:from>
    <xdr:to>
      <xdr:col>12</xdr:col>
      <xdr:colOff>561975</xdr:colOff>
      <xdr:row>75</xdr:row>
      <xdr:rowOff>159206</xdr:rowOff>
    </xdr:to>
    <xdr:sp macro="" textlink="">
      <xdr:nvSpPr>
        <xdr:cNvPr id="422" name="円/楕円 421"/>
        <xdr:cNvSpPr/>
      </xdr:nvSpPr>
      <xdr:spPr>
        <a:xfrm>
          <a:off x="8699500" y="12916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4282</xdr:rowOff>
    </xdr:from>
    <xdr:ext cx="599010" cy="259045"/>
    <xdr:sp macro="" textlink="">
      <xdr:nvSpPr>
        <xdr:cNvPr id="423" name="テキスト ボックス 422"/>
        <xdr:cNvSpPr txBox="1"/>
      </xdr:nvSpPr>
      <xdr:spPr>
        <a:xfrm>
          <a:off x="8450794" y="1269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104656</xdr:rowOff>
    </xdr:from>
    <xdr:to>
      <xdr:col>15</xdr:col>
      <xdr:colOff>180975</xdr:colOff>
      <xdr:row>97</xdr:row>
      <xdr:rowOff>79756</xdr:rowOff>
    </xdr:to>
    <xdr:cxnSp macro="">
      <xdr:nvCxnSpPr>
        <xdr:cNvPr id="450" name="直線コネクタ 449"/>
        <xdr:cNvCxnSpPr/>
      </xdr:nvCxnSpPr>
      <xdr:spPr>
        <a:xfrm>
          <a:off x="9639300" y="16392406"/>
          <a:ext cx="838200" cy="3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104656</xdr:rowOff>
    </xdr:from>
    <xdr:to>
      <xdr:col>14</xdr:col>
      <xdr:colOff>28575</xdr:colOff>
      <xdr:row>95</xdr:row>
      <xdr:rowOff>153581</xdr:rowOff>
    </xdr:to>
    <xdr:cxnSp macro="">
      <xdr:nvCxnSpPr>
        <xdr:cNvPr id="453" name="直線コネクタ 452"/>
        <xdr:cNvCxnSpPr/>
      </xdr:nvCxnSpPr>
      <xdr:spPr>
        <a:xfrm flipV="1">
          <a:off x="8750300" y="16392406"/>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28956</xdr:rowOff>
    </xdr:from>
    <xdr:to>
      <xdr:col>15</xdr:col>
      <xdr:colOff>231775</xdr:colOff>
      <xdr:row>97</xdr:row>
      <xdr:rowOff>130556</xdr:rowOff>
    </xdr:to>
    <xdr:sp macro="" textlink="">
      <xdr:nvSpPr>
        <xdr:cNvPr id="463" name="円/楕円 462"/>
        <xdr:cNvSpPr/>
      </xdr:nvSpPr>
      <xdr:spPr>
        <a:xfrm>
          <a:off x="10426700" y="166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7383</xdr:rowOff>
    </xdr:from>
    <xdr:ext cx="534377" cy="259045"/>
    <xdr:sp macro="" textlink="">
      <xdr:nvSpPr>
        <xdr:cNvPr id="464" name="普通建設事業費 （ うち更新整備　）該当値テキスト"/>
        <xdr:cNvSpPr txBox="1"/>
      </xdr:nvSpPr>
      <xdr:spPr>
        <a:xfrm>
          <a:off x="10528300" y="166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53856</xdr:rowOff>
    </xdr:from>
    <xdr:to>
      <xdr:col>14</xdr:col>
      <xdr:colOff>79375</xdr:colOff>
      <xdr:row>95</xdr:row>
      <xdr:rowOff>155456</xdr:rowOff>
    </xdr:to>
    <xdr:sp macro="" textlink="">
      <xdr:nvSpPr>
        <xdr:cNvPr id="465" name="円/楕円 464"/>
        <xdr:cNvSpPr/>
      </xdr:nvSpPr>
      <xdr:spPr>
        <a:xfrm>
          <a:off x="9588500" y="163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533</xdr:rowOff>
    </xdr:from>
    <xdr:ext cx="599010" cy="259045"/>
    <xdr:sp macro="" textlink="">
      <xdr:nvSpPr>
        <xdr:cNvPr id="466" name="テキスト ボックス 465"/>
        <xdr:cNvSpPr txBox="1"/>
      </xdr:nvSpPr>
      <xdr:spPr>
        <a:xfrm>
          <a:off x="9339794" y="1611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102781</xdr:rowOff>
    </xdr:from>
    <xdr:to>
      <xdr:col>12</xdr:col>
      <xdr:colOff>561975</xdr:colOff>
      <xdr:row>96</xdr:row>
      <xdr:rowOff>32931</xdr:rowOff>
    </xdr:to>
    <xdr:sp macro="" textlink="">
      <xdr:nvSpPr>
        <xdr:cNvPr id="467" name="円/楕円 466"/>
        <xdr:cNvSpPr/>
      </xdr:nvSpPr>
      <xdr:spPr>
        <a:xfrm>
          <a:off x="8699500" y="163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49458</xdr:rowOff>
    </xdr:from>
    <xdr:ext cx="599010" cy="259045"/>
    <xdr:sp macro="" textlink="">
      <xdr:nvSpPr>
        <xdr:cNvPr id="468" name="テキスト ボックス 467"/>
        <xdr:cNvSpPr txBox="1"/>
      </xdr:nvSpPr>
      <xdr:spPr>
        <a:xfrm>
          <a:off x="8450794" y="1616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77475</xdr:rowOff>
    </xdr:from>
    <xdr:to>
      <xdr:col>23</xdr:col>
      <xdr:colOff>517525</xdr:colOff>
      <xdr:row>39</xdr:row>
      <xdr:rowOff>44450</xdr:rowOff>
    </xdr:to>
    <xdr:cxnSp macro="">
      <xdr:nvCxnSpPr>
        <xdr:cNvPr id="497" name="直線コネクタ 496"/>
        <xdr:cNvCxnSpPr/>
      </xdr:nvCxnSpPr>
      <xdr:spPr>
        <a:xfrm flipV="1">
          <a:off x="15481300" y="6249675"/>
          <a:ext cx="838200" cy="48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43917</xdr:rowOff>
    </xdr:from>
    <xdr:to>
      <xdr:col>22</xdr:col>
      <xdr:colOff>365125</xdr:colOff>
      <xdr:row>39</xdr:row>
      <xdr:rowOff>44450</xdr:rowOff>
    </xdr:to>
    <xdr:cxnSp macro="">
      <xdr:nvCxnSpPr>
        <xdr:cNvPr id="500" name="直線コネクタ 499"/>
        <xdr:cNvCxnSpPr/>
      </xdr:nvCxnSpPr>
      <xdr:spPr>
        <a:xfrm>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43917</xdr:rowOff>
    </xdr:from>
    <xdr:to>
      <xdr:col>21</xdr:col>
      <xdr:colOff>161925</xdr:colOff>
      <xdr:row>39</xdr:row>
      <xdr:rowOff>44450</xdr:rowOff>
    </xdr:to>
    <xdr:cxnSp macro="">
      <xdr:nvCxnSpPr>
        <xdr:cNvPr id="503" name="直線コネクタ 502"/>
        <xdr:cNvCxnSpPr/>
      </xdr:nvCxnSpPr>
      <xdr:spPr>
        <a:xfrm flipV="1">
          <a:off x="13703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5108</xdr:rowOff>
    </xdr:from>
    <xdr:to>
      <xdr:col>19</xdr:col>
      <xdr:colOff>644525</xdr:colOff>
      <xdr:row>39</xdr:row>
      <xdr:rowOff>44450</xdr:rowOff>
    </xdr:to>
    <xdr:cxnSp macro="">
      <xdr:nvCxnSpPr>
        <xdr:cNvPr id="506" name="直線コネクタ 505"/>
        <xdr:cNvCxnSpPr/>
      </xdr:nvCxnSpPr>
      <xdr:spPr>
        <a:xfrm>
          <a:off x="12814300" y="6691658"/>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26675</xdr:rowOff>
    </xdr:from>
    <xdr:to>
      <xdr:col>23</xdr:col>
      <xdr:colOff>568325</xdr:colOff>
      <xdr:row>36</xdr:row>
      <xdr:rowOff>128275</xdr:rowOff>
    </xdr:to>
    <xdr:sp macro="" textlink="">
      <xdr:nvSpPr>
        <xdr:cNvPr id="516" name="円/楕円 515"/>
        <xdr:cNvSpPr/>
      </xdr:nvSpPr>
      <xdr:spPr>
        <a:xfrm>
          <a:off x="16268700" y="61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49552</xdr:rowOff>
    </xdr:from>
    <xdr:ext cx="534377" cy="259045"/>
    <xdr:sp macro="" textlink="">
      <xdr:nvSpPr>
        <xdr:cNvPr id="517" name="災害復旧事業費該当値テキスト"/>
        <xdr:cNvSpPr txBox="1"/>
      </xdr:nvSpPr>
      <xdr:spPr>
        <a:xfrm>
          <a:off x="16370300" y="60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164567</xdr:rowOff>
    </xdr:from>
    <xdr:to>
      <xdr:col>21</xdr:col>
      <xdr:colOff>212725</xdr:colOff>
      <xdr:row>39</xdr:row>
      <xdr:rowOff>94717</xdr:rowOff>
    </xdr:to>
    <xdr:sp macro="" textlink="">
      <xdr:nvSpPr>
        <xdr:cNvPr id="520" name="円/楕円 519"/>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85844</xdr:rowOff>
    </xdr:from>
    <xdr:ext cx="313932" cy="259045"/>
    <xdr:sp macro="" textlink="">
      <xdr:nvSpPr>
        <xdr:cNvPr id="521" name="テキスト ボックス 520"/>
        <xdr:cNvSpPr txBox="1"/>
      </xdr:nvSpPr>
      <xdr:spPr>
        <a:xfrm>
          <a:off x="14435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125758</xdr:rowOff>
    </xdr:from>
    <xdr:to>
      <xdr:col>18</xdr:col>
      <xdr:colOff>492125</xdr:colOff>
      <xdr:row>39</xdr:row>
      <xdr:rowOff>55908</xdr:rowOff>
    </xdr:to>
    <xdr:sp macro="" textlink="">
      <xdr:nvSpPr>
        <xdr:cNvPr id="524" name="円/楕円 523"/>
        <xdr:cNvSpPr/>
      </xdr:nvSpPr>
      <xdr:spPr>
        <a:xfrm>
          <a:off x="12763500" y="66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47035</xdr:rowOff>
    </xdr:from>
    <xdr:ext cx="469744" cy="259045"/>
    <xdr:sp macro="" textlink="">
      <xdr:nvSpPr>
        <xdr:cNvPr id="525" name="テキスト ボックス 524"/>
        <xdr:cNvSpPr txBox="1"/>
      </xdr:nvSpPr>
      <xdr:spPr>
        <a:xfrm>
          <a:off x="12579427" y="67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154778</xdr:rowOff>
    </xdr:from>
    <xdr:to>
      <xdr:col>23</xdr:col>
      <xdr:colOff>517525</xdr:colOff>
      <xdr:row>75</xdr:row>
      <xdr:rowOff>77704</xdr:rowOff>
    </xdr:to>
    <xdr:cxnSp macro="">
      <xdr:nvCxnSpPr>
        <xdr:cNvPr id="609" name="直線コネクタ 608"/>
        <xdr:cNvCxnSpPr/>
      </xdr:nvCxnSpPr>
      <xdr:spPr>
        <a:xfrm flipV="1">
          <a:off x="15481300" y="12842078"/>
          <a:ext cx="8382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147157</xdr:rowOff>
    </xdr:from>
    <xdr:to>
      <xdr:col>22</xdr:col>
      <xdr:colOff>365125</xdr:colOff>
      <xdr:row>75</xdr:row>
      <xdr:rowOff>77704</xdr:rowOff>
    </xdr:to>
    <xdr:cxnSp macro="">
      <xdr:nvCxnSpPr>
        <xdr:cNvPr id="612" name="直線コネクタ 611"/>
        <xdr:cNvCxnSpPr/>
      </xdr:nvCxnSpPr>
      <xdr:spPr>
        <a:xfrm>
          <a:off x="14592300" y="12834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147157</xdr:rowOff>
    </xdr:from>
    <xdr:to>
      <xdr:col>21</xdr:col>
      <xdr:colOff>161925</xdr:colOff>
      <xdr:row>75</xdr:row>
      <xdr:rowOff>8251</xdr:rowOff>
    </xdr:to>
    <xdr:cxnSp macro="">
      <xdr:nvCxnSpPr>
        <xdr:cNvPr id="615" name="直線コネクタ 614"/>
        <xdr:cNvCxnSpPr/>
      </xdr:nvCxnSpPr>
      <xdr:spPr>
        <a:xfrm flipV="1">
          <a:off x="13703300" y="12834457"/>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8251</xdr:rowOff>
    </xdr:from>
    <xdr:to>
      <xdr:col>19</xdr:col>
      <xdr:colOff>644525</xdr:colOff>
      <xdr:row>76</xdr:row>
      <xdr:rowOff>12370</xdr:rowOff>
    </xdr:to>
    <xdr:cxnSp macro="">
      <xdr:nvCxnSpPr>
        <xdr:cNvPr id="618" name="直線コネクタ 617"/>
        <xdr:cNvCxnSpPr/>
      </xdr:nvCxnSpPr>
      <xdr:spPr>
        <a:xfrm flipV="1">
          <a:off x="12814300" y="12867001"/>
          <a:ext cx="889000" cy="1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103978</xdr:rowOff>
    </xdr:from>
    <xdr:to>
      <xdr:col>23</xdr:col>
      <xdr:colOff>568325</xdr:colOff>
      <xdr:row>75</xdr:row>
      <xdr:rowOff>34128</xdr:rowOff>
    </xdr:to>
    <xdr:sp macro="" textlink="">
      <xdr:nvSpPr>
        <xdr:cNvPr id="628" name="円/楕円 627"/>
        <xdr:cNvSpPr/>
      </xdr:nvSpPr>
      <xdr:spPr>
        <a:xfrm>
          <a:off x="16268700" y="12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126855</xdr:rowOff>
    </xdr:from>
    <xdr:ext cx="599010" cy="259045"/>
    <xdr:sp macro="" textlink="">
      <xdr:nvSpPr>
        <xdr:cNvPr id="629" name="公債費該当値テキスト"/>
        <xdr:cNvSpPr txBox="1"/>
      </xdr:nvSpPr>
      <xdr:spPr>
        <a:xfrm>
          <a:off x="16370300" y="1264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146,702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26904</xdr:rowOff>
    </xdr:from>
    <xdr:to>
      <xdr:col>22</xdr:col>
      <xdr:colOff>415925</xdr:colOff>
      <xdr:row>75</xdr:row>
      <xdr:rowOff>128504</xdr:rowOff>
    </xdr:to>
    <xdr:sp macro="" textlink="">
      <xdr:nvSpPr>
        <xdr:cNvPr id="630" name="円/楕円 629"/>
        <xdr:cNvSpPr/>
      </xdr:nvSpPr>
      <xdr:spPr>
        <a:xfrm>
          <a:off x="15430500" y="128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145031</xdr:rowOff>
    </xdr:from>
    <xdr:ext cx="599010" cy="259045"/>
    <xdr:sp macro="" textlink="">
      <xdr:nvSpPr>
        <xdr:cNvPr id="631" name="テキスト ボックス 630"/>
        <xdr:cNvSpPr txBox="1"/>
      </xdr:nvSpPr>
      <xdr:spPr>
        <a:xfrm>
          <a:off x="15181794" y="1266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96357</xdr:rowOff>
    </xdr:from>
    <xdr:to>
      <xdr:col>21</xdr:col>
      <xdr:colOff>212725</xdr:colOff>
      <xdr:row>75</xdr:row>
      <xdr:rowOff>26507</xdr:rowOff>
    </xdr:to>
    <xdr:sp macro="" textlink="">
      <xdr:nvSpPr>
        <xdr:cNvPr id="632" name="円/楕円 631"/>
        <xdr:cNvSpPr/>
      </xdr:nvSpPr>
      <xdr:spPr>
        <a:xfrm>
          <a:off x="14541500" y="12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43034</xdr:rowOff>
    </xdr:from>
    <xdr:ext cx="599010" cy="259045"/>
    <xdr:sp macro="" textlink="">
      <xdr:nvSpPr>
        <xdr:cNvPr id="633" name="テキスト ボックス 632"/>
        <xdr:cNvSpPr txBox="1"/>
      </xdr:nvSpPr>
      <xdr:spPr>
        <a:xfrm>
          <a:off x="14292794" y="1255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128901</xdr:rowOff>
    </xdr:from>
    <xdr:to>
      <xdr:col>20</xdr:col>
      <xdr:colOff>9525</xdr:colOff>
      <xdr:row>75</xdr:row>
      <xdr:rowOff>59051</xdr:rowOff>
    </xdr:to>
    <xdr:sp macro="" textlink="">
      <xdr:nvSpPr>
        <xdr:cNvPr id="634" name="円/楕円 633"/>
        <xdr:cNvSpPr/>
      </xdr:nvSpPr>
      <xdr:spPr>
        <a:xfrm>
          <a:off x="13652500" y="128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75578</xdr:rowOff>
    </xdr:from>
    <xdr:ext cx="599010" cy="259045"/>
    <xdr:sp macro="" textlink="">
      <xdr:nvSpPr>
        <xdr:cNvPr id="635" name="テキスト ボックス 634"/>
        <xdr:cNvSpPr txBox="1"/>
      </xdr:nvSpPr>
      <xdr:spPr>
        <a:xfrm>
          <a:off x="13403794" y="1259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133020</xdr:rowOff>
    </xdr:from>
    <xdr:to>
      <xdr:col>18</xdr:col>
      <xdr:colOff>492125</xdr:colOff>
      <xdr:row>76</xdr:row>
      <xdr:rowOff>63170</xdr:rowOff>
    </xdr:to>
    <xdr:sp macro="" textlink="">
      <xdr:nvSpPr>
        <xdr:cNvPr id="636" name="円/楕円 635"/>
        <xdr:cNvSpPr/>
      </xdr:nvSpPr>
      <xdr:spPr>
        <a:xfrm>
          <a:off x="12763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54297</xdr:rowOff>
    </xdr:from>
    <xdr:ext cx="599010" cy="259045"/>
    <xdr:sp macro="" textlink="">
      <xdr:nvSpPr>
        <xdr:cNvPr id="637" name="テキスト ボックス 636"/>
        <xdr:cNvSpPr txBox="1"/>
      </xdr:nvSpPr>
      <xdr:spPr>
        <a:xfrm>
          <a:off x="12514794" y="1308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21323</xdr:rowOff>
    </xdr:from>
    <xdr:to>
      <xdr:col>23</xdr:col>
      <xdr:colOff>517525</xdr:colOff>
      <xdr:row>99</xdr:row>
      <xdr:rowOff>13750</xdr:rowOff>
    </xdr:to>
    <xdr:cxnSp macro="">
      <xdr:nvCxnSpPr>
        <xdr:cNvPr id="666" name="直線コネクタ 665"/>
        <xdr:cNvCxnSpPr/>
      </xdr:nvCxnSpPr>
      <xdr:spPr>
        <a:xfrm flipV="1">
          <a:off x="15481300" y="16651973"/>
          <a:ext cx="838200" cy="33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170021</xdr:rowOff>
    </xdr:from>
    <xdr:to>
      <xdr:col>22</xdr:col>
      <xdr:colOff>365125</xdr:colOff>
      <xdr:row>99</xdr:row>
      <xdr:rowOff>13750</xdr:rowOff>
    </xdr:to>
    <xdr:cxnSp macro="">
      <xdr:nvCxnSpPr>
        <xdr:cNvPr id="669" name="直線コネクタ 668"/>
        <xdr:cNvCxnSpPr/>
      </xdr:nvCxnSpPr>
      <xdr:spPr>
        <a:xfrm>
          <a:off x="14592300" y="16972121"/>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80942</xdr:rowOff>
    </xdr:from>
    <xdr:to>
      <xdr:col>21</xdr:col>
      <xdr:colOff>161925</xdr:colOff>
      <xdr:row>98</xdr:row>
      <xdr:rowOff>170021</xdr:rowOff>
    </xdr:to>
    <xdr:cxnSp macro="">
      <xdr:nvCxnSpPr>
        <xdr:cNvPr id="672" name="直線コネクタ 671"/>
        <xdr:cNvCxnSpPr/>
      </xdr:nvCxnSpPr>
      <xdr:spPr>
        <a:xfrm>
          <a:off x="13703300" y="16883042"/>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25016</xdr:rowOff>
    </xdr:from>
    <xdr:to>
      <xdr:col>19</xdr:col>
      <xdr:colOff>644525</xdr:colOff>
      <xdr:row>98</xdr:row>
      <xdr:rowOff>80942</xdr:rowOff>
    </xdr:to>
    <xdr:cxnSp macro="">
      <xdr:nvCxnSpPr>
        <xdr:cNvPr id="675" name="直線コネクタ 674"/>
        <xdr:cNvCxnSpPr/>
      </xdr:nvCxnSpPr>
      <xdr:spPr>
        <a:xfrm>
          <a:off x="12814300" y="16655666"/>
          <a:ext cx="889000" cy="2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141973</xdr:rowOff>
    </xdr:from>
    <xdr:to>
      <xdr:col>23</xdr:col>
      <xdr:colOff>568325</xdr:colOff>
      <xdr:row>97</xdr:row>
      <xdr:rowOff>72123</xdr:rowOff>
    </xdr:to>
    <xdr:sp macro="" textlink="">
      <xdr:nvSpPr>
        <xdr:cNvPr id="685" name="円/楕円 684"/>
        <xdr:cNvSpPr/>
      </xdr:nvSpPr>
      <xdr:spPr>
        <a:xfrm>
          <a:off x="162687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164850</xdr:rowOff>
    </xdr:from>
    <xdr:ext cx="534377" cy="259045"/>
    <xdr:sp macro="" textlink="">
      <xdr:nvSpPr>
        <xdr:cNvPr id="686" name="積立金該当値テキスト"/>
        <xdr:cNvSpPr txBox="1"/>
      </xdr:nvSpPr>
      <xdr:spPr>
        <a:xfrm>
          <a:off x="16370300" y="164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134400</xdr:rowOff>
    </xdr:from>
    <xdr:to>
      <xdr:col>22</xdr:col>
      <xdr:colOff>415925</xdr:colOff>
      <xdr:row>99</xdr:row>
      <xdr:rowOff>64550</xdr:rowOff>
    </xdr:to>
    <xdr:sp macro="" textlink="">
      <xdr:nvSpPr>
        <xdr:cNvPr id="687" name="円/楕円 686"/>
        <xdr:cNvSpPr/>
      </xdr:nvSpPr>
      <xdr:spPr>
        <a:xfrm>
          <a:off x="15430500" y="169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55677</xdr:rowOff>
    </xdr:from>
    <xdr:ext cx="469744" cy="259045"/>
    <xdr:sp macro="" textlink="">
      <xdr:nvSpPr>
        <xdr:cNvPr id="688" name="テキスト ボックス 687"/>
        <xdr:cNvSpPr txBox="1"/>
      </xdr:nvSpPr>
      <xdr:spPr>
        <a:xfrm>
          <a:off x="15246427" y="170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119221</xdr:rowOff>
    </xdr:from>
    <xdr:to>
      <xdr:col>21</xdr:col>
      <xdr:colOff>212725</xdr:colOff>
      <xdr:row>99</xdr:row>
      <xdr:rowOff>49371</xdr:rowOff>
    </xdr:to>
    <xdr:sp macro="" textlink="">
      <xdr:nvSpPr>
        <xdr:cNvPr id="689" name="円/楕円 688"/>
        <xdr:cNvSpPr/>
      </xdr:nvSpPr>
      <xdr:spPr>
        <a:xfrm>
          <a:off x="14541500" y="1692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40498</xdr:rowOff>
    </xdr:from>
    <xdr:ext cx="534377" cy="259045"/>
    <xdr:sp macro="" textlink="">
      <xdr:nvSpPr>
        <xdr:cNvPr id="690" name="テキスト ボックス 689"/>
        <xdr:cNvSpPr txBox="1"/>
      </xdr:nvSpPr>
      <xdr:spPr>
        <a:xfrm>
          <a:off x="14325111" y="170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30142</xdr:rowOff>
    </xdr:from>
    <xdr:to>
      <xdr:col>20</xdr:col>
      <xdr:colOff>9525</xdr:colOff>
      <xdr:row>98</xdr:row>
      <xdr:rowOff>131742</xdr:rowOff>
    </xdr:to>
    <xdr:sp macro="" textlink="">
      <xdr:nvSpPr>
        <xdr:cNvPr id="691" name="円/楕円 690"/>
        <xdr:cNvSpPr/>
      </xdr:nvSpPr>
      <xdr:spPr>
        <a:xfrm>
          <a:off x="13652500" y="168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122869</xdr:rowOff>
    </xdr:from>
    <xdr:ext cx="534377" cy="259045"/>
    <xdr:sp macro="" textlink="">
      <xdr:nvSpPr>
        <xdr:cNvPr id="692" name="テキスト ボックス 691"/>
        <xdr:cNvSpPr txBox="1"/>
      </xdr:nvSpPr>
      <xdr:spPr>
        <a:xfrm>
          <a:off x="13436111" y="169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145666</xdr:rowOff>
    </xdr:from>
    <xdr:to>
      <xdr:col>18</xdr:col>
      <xdr:colOff>492125</xdr:colOff>
      <xdr:row>97</xdr:row>
      <xdr:rowOff>75816</xdr:rowOff>
    </xdr:to>
    <xdr:sp macro="" textlink="">
      <xdr:nvSpPr>
        <xdr:cNvPr id="693" name="円/楕円 692"/>
        <xdr:cNvSpPr/>
      </xdr:nvSpPr>
      <xdr:spPr>
        <a:xfrm>
          <a:off x="12763500" y="1660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92343</xdr:rowOff>
    </xdr:from>
    <xdr:ext cx="534377" cy="259045"/>
    <xdr:sp macro="" textlink="">
      <xdr:nvSpPr>
        <xdr:cNvPr id="694" name="テキスト ボックス 693"/>
        <xdr:cNvSpPr txBox="1"/>
      </xdr:nvSpPr>
      <xdr:spPr>
        <a:xfrm>
          <a:off x="12547111" y="1638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8" name="テキスト ボックス 70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0" name="テキスト ボックス 70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2" name="テキスト ボックス 71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4" name="テキスト ボックス 71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69389</xdr:rowOff>
    </xdr:from>
    <xdr:to>
      <xdr:col>32</xdr:col>
      <xdr:colOff>186689</xdr:colOff>
      <xdr:row>39</xdr:row>
      <xdr:rowOff>98878</xdr:rowOff>
    </xdr:to>
    <xdr:cxnSp macro="">
      <xdr:nvCxnSpPr>
        <xdr:cNvPr id="720" name="直線コネクタ 719"/>
        <xdr:cNvCxnSpPr/>
      </xdr:nvCxnSpPr>
      <xdr:spPr>
        <a:xfrm flipV="1">
          <a:off x="22159595" y="5727239"/>
          <a:ext cx="1269" cy="105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16066</xdr:rowOff>
    </xdr:from>
    <xdr:ext cx="534377" cy="259045"/>
    <xdr:sp macro="" textlink="">
      <xdr:nvSpPr>
        <xdr:cNvPr id="723" name="投資及び出資金最大値テキスト"/>
        <xdr:cNvSpPr txBox="1"/>
      </xdr:nvSpPr>
      <xdr:spPr>
        <a:xfrm>
          <a:off x="22212300" y="55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33</xdr:row>
      <xdr:rowOff>69389</xdr:rowOff>
    </xdr:from>
    <xdr:to>
      <xdr:col>32</xdr:col>
      <xdr:colOff>276225</xdr:colOff>
      <xdr:row>33</xdr:row>
      <xdr:rowOff>69389</xdr:rowOff>
    </xdr:to>
    <xdr:cxnSp macro="">
      <xdr:nvCxnSpPr>
        <xdr:cNvPr id="724" name="直線コネクタ 723"/>
        <xdr:cNvCxnSpPr/>
      </xdr:nvCxnSpPr>
      <xdr:spPr>
        <a:xfrm>
          <a:off x="22072600" y="572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96135</xdr:rowOff>
    </xdr:from>
    <xdr:to>
      <xdr:col>32</xdr:col>
      <xdr:colOff>187325</xdr:colOff>
      <xdr:row>39</xdr:row>
      <xdr:rowOff>98878</xdr:rowOff>
    </xdr:to>
    <xdr:cxnSp macro="">
      <xdr:nvCxnSpPr>
        <xdr:cNvPr id="725" name="直線コネクタ 724"/>
        <xdr:cNvCxnSpPr/>
      </xdr:nvCxnSpPr>
      <xdr:spPr>
        <a:xfrm>
          <a:off x="21323300" y="5239635"/>
          <a:ext cx="8382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147993</xdr:rowOff>
    </xdr:from>
    <xdr:ext cx="469744" cy="259045"/>
    <xdr:sp macro="" textlink="">
      <xdr:nvSpPr>
        <xdr:cNvPr id="726" name="投資及び出資金平均値テキスト"/>
        <xdr:cNvSpPr txBox="1"/>
      </xdr:nvSpPr>
      <xdr:spPr>
        <a:xfrm>
          <a:off x="22212300" y="6491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125116</xdr:rowOff>
    </xdr:from>
    <xdr:to>
      <xdr:col>32</xdr:col>
      <xdr:colOff>238125</xdr:colOff>
      <xdr:row>39</xdr:row>
      <xdr:rowOff>55266</xdr:rowOff>
    </xdr:to>
    <xdr:sp macro="" textlink="">
      <xdr:nvSpPr>
        <xdr:cNvPr id="727" name="フローチャート : 判断 726"/>
        <xdr:cNvSpPr/>
      </xdr:nvSpPr>
      <xdr:spPr>
        <a:xfrm>
          <a:off x="221107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96135</xdr:rowOff>
    </xdr:from>
    <xdr:to>
      <xdr:col>31</xdr:col>
      <xdr:colOff>34925</xdr:colOff>
      <xdr:row>39</xdr:row>
      <xdr:rowOff>98878</xdr:rowOff>
    </xdr:to>
    <xdr:cxnSp macro="">
      <xdr:nvCxnSpPr>
        <xdr:cNvPr id="728" name="直線コネクタ 727"/>
        <xdr:cNvCxnSpPr/>
      </xdr:nvCxnSpPr>
      <xdr:spPr>
        <a:xfrm flipV="1">
          <a:off x="20434300" y="5239635"/>
          <a:ext cx="8890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122537</xdr:rowOff>
    </xdr:from>
    <xdr:to>
      <xdr:col>31</xdr:col>
      <xdr:colOff>85725</xdr:colOff>
      <xdr:row>39</xdr:row>
      <xdr:rowOff>52687</xdr:rowOff>
    </xdr:to>
    <xdr:sp macro="" textlink="">
      <xdr:nvSpPr>
        <xdr:cNvPr id="729" name="フローチャート : 判断 728"/>
        <xdr:cNvSpPr/>
      </xdr:nvSpPr>
      <xdr:spPr>
        <a:xfrm>
          <a:off x="212725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43814</xdr:rowOff>
    </xdr:from>
    <xdr:ext cx="469744" cy="259045"/>
    <xdr:sp macro="" textlink="">
      <xdr:nvSpPr>
        <xdr:cNvPr id="730" name="テキスト ボックス 729"/>
        <xdr:cNvSpPr txBox="1"/>
      </xdr:nvSpPr>
      <xdr:spPr>
        <a:xfrm>
          <a:off x="21088427" y="67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1" name="直線コネクタ 73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74237</xdr:rowOff>
    </xdr:from>
    <xdr:to>
      <xdr:col>29</xdr:col>
      <xdr:colOff>568325</xdr:colOff>
      <xdr:row>39</xdr:row>
      <xdr:rowOff>4387</xdr:rowOff>
    </xdr:to>
    <xdr:sp macro="" textlink="">
      <xdr:nvSpPr>
        <xdr:cNvPr id="732" name="フローチャート : 判断 731"/>
        <xdr:cNvSpPr/>
      </xdr:nvSpPr>
      <xdr:spPr>
        <a:xfrm>
          <a:off x="20383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20914</xdr:rowOff>
    </xdr:from>
    <xdr:ext cx="469744" cy="259045"/>
    <xdr:sp macro="" textlink="">
      <xdr:nvSpPr>
        <xdr:cNvPr id="733" name="テキスト ボックス 732"/>
        <xdr:cNvSpPr txBox="1"/>
      </xdr:nvSpPr>
      <xdr:spPr>
        <a:xfrm>
          <a:off x="20199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4" name="直線コネクタ 73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133346</xdr:rowOff>
    </xdr:from>
    <xdr:to>
      <xdr:col>28</xdr:col>
      <xdr:colOff>365125</xdr:colOff>
      <xdr:row>39</xdr:row>
      <xdr:rowOff>63496</xdr:rowOff>
    </xdr:to>
    <xdr:sp macro="" textlink="">
      <xdr:nvSpPr>
        <xdr:cNvPr id="735" name="フローチャート : 判断 734"/>
        <xdr:cNvSpPr/>
      </xdr:nvSpPr>
      <xdr:spPr>
        <a:xfrm>
          <a:off x="19494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80024</xdr:rowOff>
    </xdr:from>
    <xdr:ext cx="469744" cy="259045"/>
    <xdr:sp macro="" textlink="">
      <xdr:nvSpPr>
        <xdr:cNvPr id="736" name="テキスト ボックス 735"/>
        <xdr:cNvSpPr txBox="1"/>
      </xdr:nvSpPr>
      <xdr:spPr>
        <a:xfrm>
          <a:off x="19310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140923</xdr:rowOff>
    </xdr:from>
    <xdr:to>
      <xdr:col>27</xdr:col>
      <xdr:colOff>161925</xdr:colOff>
      <xdr:row>39</xdr:row>
      <xdr:rowOff>71073</xdr:rowOff>
    </xdr:to>
    <xdr:sp macro="" textlink="">
      <xdr:nvSpPr>
        <xdr:cNvPr id="737" name="フローチャート : 判断 736"/>
        <xdr:cNvSpPr/>
      </xdr:nvSpPr>
      <xdr:spPr>
        <a:xfrm>
          <a:off x="18605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87600</xdr:rowOff>
    </xdr:from>
    <xdr:ext cx="469744" cy="259045"/>
    <xdr:sp macro="" textlink="">
      <xdr:nvSpPr>
        <xdr:cNvPr id="738" name="テキスト ボックス 737"/>
        <xdr:cNvSpPr txBox="1"/>
      </xdr:nvSpPr>
      <xdr:spPr>
        <a:xfrm>
          <a:off x="18421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4" name="円/楕円 74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45335</xdr:rowOff>
    </xdr:from>
    <xdr:to>
      <xdr:col>31</xdr:col>
      <xdr:colOff>85725</xdr:colOff>
      <xdr:row>30</xdr:row>
      <xdr:rowOff>146935</xdr:rowOff>
    </xdr:to>
    <xdr:sp macro="" textlink="">
      <xdr:nvSpPr>
        <xdr:cNvPr id="746" name="円/楕円 745"/>
        <xdr:cNvSpPr/>
      </xdr:nvSpPr>
      <xdr:spPr>
        <a:xfrm>
          <a:off x="21272500" y="5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28</xdr:row>
      <xdr:rowOff>163462</xdr:rowOff>
    </xdr:from>
    <xdr:ext cx="534377" cy="259045"/>
    <xdr:sp macro="" textlink="">
      <xdr:nvSpPr>
        <xdr:cNvPr id="747" name="テキスト ボックス 746"/>
        <xdr:cNvSpPr txBox="1"/>
      </xdr:nvSpPr>
      <xdr:spPr>
        <a:xfrm>
          <a:off x="21056111" y="49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8" name="円/楕円 74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9" name="テキスト ボックス 74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0" name="円/楕円 74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1" name="テキスト ボックス 75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2" name="円/楕円 75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3" name="テキスト ボックス 75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36761</xdr:rowOff>
    </xdr:from>
    <xdr:to>
      <xdr:col>32</xdr:col>
      <xdr:colOff>186689</xdr:colOff>
      <xdr:row>58</xdr:row>
      <xdr:rowOff>139700</xdr:rowOff>
    </xdr:to>
    <xdr:cxnSp macro="">
      <xdr:nvCxnSpPr>
        <xdr:cNvPr id="775" name="直線コネクタ 774"/>
        <xdr:cNvCxnSpPr/>
      </xdr:nvCxnSpPr>
      <xdr:spPr>
        <a:xfrm flipV="1">
          <a:off x="22159595" y="9123611"/>
          <a:ext cx="1269" cy="96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154888</xdr:rowOff>
    </xdr:from>
    <xdr:ext cx="534377" cy="259045"/>
    <xdr:sp macro="" textlink="">
      <xdr:nvSpPr>
        <xdr:cNvPr id="778" name="貸付金最大値テキスト"/>
        <xdr:cNvSpPr txBox="1"/>
      </xdr:nvSpPr>
      <xdr:spPr>
        <a:xfrm>
          <a:off x="22212300" y="88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53</xdr:row>
      <xdr:rowOff>36761</xdr:rowOff>
    </xdr:from>
    <xdr:to>
      <xdr:col>32</xdr:col>
      <xdr:colOff>276225</xdr:colOff>
      <xdr:row>53</xdr:row>
      <xdr:rowOff>36761</xdr:rowOff>
    </xdr:to>
    <xdr:cxnSp macro="">
      <xdr:nvCxnSpPr>
        <xdr:cNvPr id="779" name="直線コネクタ 778"/>
        <xdr:cNvCxnSpPr/>
      </xdr:nvCxnSpPr>
      <xdr:spPr>
        <a:xfrm>
          <a:off x="22072600" y="912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72058</xdr:rowOff>
    </xdr:from>
    <xdr:to>
      <xdr:col>32</xdr:col>
      <xdr:colOff>187325</xdr:colOff>
      <xdr:row>53</xdr:row>
      <xdr:rowOff>36761</xdr:rowOff>
    </xdr:to>
    <xdr:cxnSp macro="">
      <xdr:nvCxnSpPr>
        <xdr:cNvPr id="780" name="直線コネクタ 779"/>
        <xdr:cNvCxnSpPr/>
      </xdr:nvCxnSpPr>
      <xdr:spPr>
        <a:xfrm>
          <a:off x="21323300" y="8816008"/>
          <a:ext cx="838200" cy="3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117001</xdr:rowOff>
    </xdr:from>
    <xdr:ext cx="469744" cy="259045"/>
    <xdr:sp macro="" textlink="">
      <xdr:nvSpPr>
        <xdr:cNvPr id="781" name="貸付金平均値テキスト"/>
        <xdr:cNvSpPr txBox="1"/>
      </xdr:nvSpPr>
      <xdr:spPr>
        <a:xfrm>
          <a:off x="22212300" y="988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138574</xdr:rowOff>
    </xdr:from>
    <xdr:to>
      <xdr:col>32</xdr:col>
      <xdr:colOff>238125</xdr:colOff>
      <xdr:row>58</xdr:row>
      <xdr:rowOff>68724</xdr:rowOff>
    </xdr:to>
    <xdr:sp macro="" textlink="">
      <xdr:nvSpPr>
        <xdr:cNvPr id="782" name="フローチャート : 判断 781"/>
        <xdr:cNvSpPr/>
      </xdr:nvSpPr>
      <xdr:spPr>
        <a:xfrm>
          <a:off x="22110700" y="991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72058</xdr:rowOff>
    </xdr:from>
    <xdr:to>
      <xdr:col>31</xdr:col>
      <xdr:colOff>34925</xdr:colOff>
      <xdr:row>57</xdr:row>
      <xdr:rowOff>22520</xdr:rowOff>
    </xdr:to>
    <xdr:cxnSp macro="">
      <xdr:nvCxnSpPr>
        <xdr:cNvPr id="783" name="直線コネクタ 782"/>
        <xdr:cNvCxnSpPr/>
      </xdr:nvCxnSpPr>
      <xdr:spPr>
        <a:xfrm flipV="1">
          <a:off x="20434300" y="8816008"/>
          <a:ext cx="889000" cy="97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137271</xdr:rowOff>
    </xdr:from>
    <xdr:to>
      <xdr:col>31</xdr:col>
      <xdr:colOff>85725</xdr:colOff>
      <xdr:row>58</xdr:row>
      <xdr:rowOff>67421</xdr:rowOff>
    </xdr:to>
    <xdr:sp macro="" textlink="">
      <xdr:nvSpPr>
        <xdr:cNvPr id="784" name="フローチャート : 判断 783"/>
        <xdr:cNvSpPr/>
      </xdr:nvSpPr>
      <xdr:spPr>
        <a:xfrm>
          <a:off x="212725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58548</xdr:rowOff>
    </xdr:from>
    <xdr:ext cx="469744" cy="259045"/>
    <xdr:sp macro="" textlink="">
      <xdr:nvSpPr>
        <xdr:cNvPr id="785" name="テキスト ボックス 784"/>
        <xdr:cNvSpPr txBox="1"/>
      </xdr:nvSpPr>
      <xdr:spPr>
        <a:xfrm>
          <a:off x="21088427" y="100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156776</xdr:rowOff>
    </xdr:from>
    <xdr:to>
      <xdr:col>29</xdr:col>
      <xdr:colOff>517525</xdr:colOff>
      <xdr:row>57</xdr:row>
      <xdr:rowOff>22520</xdr:rowOff>
    </xdr:to>
    <xdr:cxnSp macro="">
      <xdr:nvCxnSpPr>
        <xdr:cNvPr id="786" name="直線コネクタ 785"/>
        <xdr:cNvCxnSpPr/>
      </xdr:nvCxnSpPr>
      <xdr:spPr>
        <a:xfrm>
          <a:off x="19545300" y="9757976"/>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125042</xdr:rowOff>
    </xdr:from>
    <xdr:to>
      <xdr:col>29</xdr:col>
      <xdr:colOff>568325</xdr:colOff>
      <xdr:row>58</xdr:row>
      <xdr:rowOff>55192</xdr:rowOff>
    </xdr:to>
    <xdr:sp macro="" textlink="">
      <xdr:nvSpPr>
        <xdr:cNvPr id="787" name="フローチャート : 判断 786"/>
        <xdr:cNvSpPr/>
      </xdr:nvSpPr>
      <xdr:spPr>
        <a:xfrm>
          <a:off x="20383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46319</xdr:rowOff>
    </xdr:from>
    <xdr:ext cx="469744" cy="259045"/>
    <xdr:sp macro="" textlink="">
      <xdr:nvSpPr>
        <xdr:cNvPr id="788" name="テキスト ボックス 787"/>
        <xdr:cNvSpPr txBox="1"/>
      </xdr:nvSpPr>
      <xdr:spPr>
        <a:xfrm>
          <a:off x="20199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24531</xdr:rowOff>
    </xdr:from>
    <xdr:to>
      <xdr:col>28</xdr:col>
      <xdr:colOff>314325</xdr:colOff>
      <xdr:row>56</xdr:row>
      <xdr:rowOff>156776</xdr:rowOff>
    </xdr:to>
    <xdr:cxnSp macro="">
      <xdr:nvCxnSpPr>
        <xdr:cNvPr id="789" name="直線コネクタ 788"/>
        <xdr:cNvCxnSpPr/>
      </xdr:nvCxnSpPr>
      <xdr:spPr>
        <a:xfrm>
          <a:off x="18656300" y="9454281"/>
          <a:ext cx="889000" cy="30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139260</xdr:rowOff>
    </xdr:from>
    <xdr:to>
      <xdr:col>28</xdr:col>
      <xdr:colOff>365125</xdr:colOff>
      <xdr:row>58</xdr:row>
      <xdr:rowOff>69410</xdr:rowOff>
    </xdr:to>
    <xdr:sp macro="" textlink="">
      <xdr:nvSpPr>
        <xdr:cNvPr id="790" name="フローチャート : 判断 789"/>
        <xdr:cNvSpPr/>
      </xdr:nvSpPr>
      <xdr:spPr>
        <a:xfrm>
          <a:off x="19494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60537</xdr:rowOff>
    </xdr:from>
    <xdr:ext cx="469744" cy="259045"/>
    <xdr:sp macro="" textlink="">
      <xdr:nvSpPr>
        <xdr:cNvPr id="791" name="テキスト ボックス 790"/>
        <xdr:cNvSpPr txBox="1"/>
      </xdr:nvSpPr>
      <xdr:spPr>
        <a:xfrm>
          <a:off x="19310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130642</xdr:rowOff>
    </xdr:from>
    <xdr:to>
      <xdr:col>27</xdr:col>
      <xdr:colOff>161925</xdr:colOff>
      <xdr:row>58</xdr:row>
      <xdr:rowOff>60792</xdr:rowOff>
    </xdr:to>
    <xdr:sp macro="" textlink="">
      <xdr:nvSpPr>
        <xdr:cNvPr id="792" name="フローチャート : 判断 791"/>
        <xdr:cNvSpPr/>
      </xdr:nvSpPr>
      <xdr:spPr>
        <a:xfrm>
          <a:off x="18605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51919</xdr:rowOff>
    </xdr:from>
    <xdr:ext cx="469744" cy="259045"/>
    <xdr:sp macro="" textlink="">
      <xdr:nvSpPr>
        <xdr:cNvPr id="793" name="テキスト ボックス 792"/>
        <xdr:cNvSpPr txBox="1"/>
      </xdr:nvSpPr>
      <xdr:spPr>
        <a:xfrm>
          <a:off x="18421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157411</xdr:rowOff>
    </xdr:from>
    <xdr:to>
      <xdr:col>32</xdr:col>
      <xdr:colOff>238125</xdr:colOff>
      <xdr:row>53</xdr:row>
      <xdr:rowOff>87561</xdr:rowOff>
    </xdr:to>
    <xdr:sp macro="" textlink="">
      <xdr:nvSpPr>
        <xdr:cNvPr id="799" name="円/楕円 798"/>
        <xdr:cNvSpPr/>
      </xdr:nvSpPr>
      <xdr:spPr>
        <a:xfrm>
          <a:off x="22110700" y="90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110438</xdr:rowOff>
    </xdr:from>
    <xdr:ext cx="534377" cy="259045"/>
    <xdr:sp macro="" textlink="">
      <xdr:nvSpPr>
        <xdr:cNvPr id="800" name="貸付金該当値テキスト"/>
        <xdr:cNvSpPr txBox="1"/>
      </xdr:nvSpPr>
      <xdr:spPr>
        <a:xfrm>
          <a:off x="22212300" y="90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21258</xdr:rowOff>
    </xdr:from>
    <xdr:to>
      <xdr:col>31</xdr:col>
      <xdr:colOff>85725</xdr:colOff>
      <xdr:row>51</xdr:row>
      <xdr:rowOff>122858</xdr:rowOff>
    </xdr:to>
    <xdr:sp macro="" textlink="">
      <xdr:nvSpPr>
        <xdr:cNvPr id="801" name="円/楕円 800"/>
        <xdr:cNvSpPr/>
      </xdr:nvSpPr>
      <xdr:spPr>
        <a:xfrm>
          <a:off x="21272500" y="87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139385</xdr:rowOff>
    </xdr:from>
    <xdr:ext cx="534377" cy="259045"/>
    <xdr:sp macro="" textlink="">
      <xdr:nvSpPr>
        <xdr:cNvPr id="802" name="テキスト ボックス 801"/>
        <xdr:cNvSpPr txBox="1"/>
      </xdr:nvSpPr>
      <xdr:spPr>
        <a:xfrm>
          <a:off x="21056111" y="85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143170</xdr:rowOff>
    </xdr:from>
    <xdr:to>
      <xdr:col>29</xdr:col>
      <xdr:colOff>568325</xdr:colOff>
      <xdr:row>57</xdr:row>
      <xdr:rowOff>73320</xdr:rowOff>
    </xdr:to>
    <xdr:sp macro="" textlink="">
      <xdr:nvSpPr>
        <xdr:cNvPr id="803" name="円/楕円 802"/>
        <xdr:cNvSpPr/>
      </xdr:nvSpPr>
      <xdr:spPr>
        <a:xfrm>
          <a:off x="20383500" y="9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89847</xdr:rowOff>
    </xdr:from>
    <xdr:ext cx="534377" cy="259045"/>
    <xdr:sp macro="" textlink="">
      <xdr:nvSpPr>
        <xdr:cNvPr id="804" name="テキスト ボックス 803"/>
        <xdr:cNvSpPr txBox="1"/>
      </xdr:nvSpPr>
      <xdr:spPr>
        <a:xfrm>
          <a:off x="20167111" y="951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105976</xdr:rowOff>
    </xdr:from>
    <xdr:to>
      <xdr:col>28</xdr:col>
      <xdr:colOff>365125</xdr:colOff>
      <xdr:row>57</xdr:row>
      <xdr:rowOff>36126</xdr:rowOff>
    </xdr:to>
    <xdr:sp macro="" textlink="">
      <xdr:nvSpPr>
        <xdr:cNvPr id="805" name="円/楕円 804"/>
        <xdr:cNvSpPr/>
      </xdr:nvSpPr>
      <xdr:spPr>
        <a:xfrm>
          <a:off x="19494500" y="97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52653</xdr:rowOff>
    </xdr:from>
    <xdr:ext cx="534377" cy="259045"/>
    <xdr:sp macro="" textlink="">
      <xdr:nvSpPr>
        <xdr:cNvPr id="806" name="テキスト ボックス 805"/>
        <xdr:cNvSpPr txBox="1"/>
      </xdr:nvSpPr>
      <xdr:spPr>
        <a:xfrm>
          <a:off x="19278111" y="94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145181</xdr:rowOff>
    </xdr:from>
    <xdr:to>
      <xdr:col>27</xdr:col>
      <xdr:colOff>161925</xdr:colOff>
      <xdr:row>55</xdr:row>
      <xdr:rowOff>75331</xdr:rowOff>
    </xdr:to>
    <xdr:sp macro="" textlink="">
      <xdr:nvSpPr>
        <xdr:cNvPr id="807" name="円/楕円 806"/>
        <xdr:cNvSpPr/>
      </xdr:nvSpPr>
      <xdr:spPr>
        <a:xfrm>
          <a:off x="18605500" y="94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91858</xdr:rowOff>
    </xdr:from>
    <xdr:ext cx="534377" cy="259045"/>
    <xdr:sp macro="" textlink="">
      <xdr:nvSpPr>
        <xdr:cNvPr id="808" name="テキスト ボックス 807"/>
        <xdr:cNvSpPr txBox="1"/>
      </xdr:nvSpPr>
      <xdr:spPr>
        <a:xfrm>
          <a:off x="18389111" y="91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4" name="直線コネクタ 833"/>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5"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6" name="直線コネクタ 835"/>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7"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8" name="直線コネクタ 837"/>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145948</xdr:rowOff>
    </xdr:from>
    <xdr:to>
      <xdr:col>32</xdr:col>
      <xdr:colOff>187325</xdr:colOff>
      <xdr:row>74</xdr:row>
      <xdr:rowOff>13350</xdr:rowOff>
    </xdr:to>
    <xdr:cxnSp macro="">
      <xdr:nvCxnSpPr>
        <xdr:cNvPr id="839" name="直線コネクタ 838"/>
        <xdr:cNvCxnSpPr/>
      </xdr:nvCxnSpPr>
      <xdr:spPr>
        <a:xfrm flipV="1">
          <a:off x="21323300" y="12661798"/>
          <a:ext cx="838200" cy="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40"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41" name="フローチャート : 判断 840"/>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13350</xdr:rowOff>
    </xdr:from>
    <xdr:to>
      <xdr:col>31</xdr:col>
      <xdr:colOff>34925</xdr:colOff>
      <xdr:row>74</xdr:row>
      <xdr:rowOff>79621</xdr:rowOff>
    </xdr:to>
    <xdr:cxnSp macro="">
      <xdr:nvCxnSpPr>
        <xdr:cNvPr id="842" name="直線コネクタ 841"/>
        <xdr:cNvCxnSpPr/>
      </xdr:nvCxnSpPr>
      <xdr:spPr>
        <a:xfrm flipV="1">
          <a:off x="20434300" y="12700650"/>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3" name="フローチャート : 判断 842"/>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4" name="テキスト ボックス 843"/>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79621</xdr:rowOff>
    </xdr:from>
    <xdr:to>
      <xdr:col>29</xdr:col>
      <xdr:colOff>517525</xdr:colOff>
      <xdr:row>74</xdr:row>
      <xdr:rowOff>103636</xdr:rowOff>
    </xdr:to>
    <xdr:cxnSp macro="">
      <xdr:nvCxnSpPr>
        <xdr:cNvPr id="845" name="直線コネクタ 844"/>
        <xdr:cNvCxnSpPr/>
      </xdr:nvCxnSpPr>
      <xdr:spPr>
        <a:xfrm flipV="1">
          <a:off x="19545300" y="12766921"/>
          <a:ext cx="8890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6" name="フローチャート : 判断 845"/>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7" name="テキスト ボックス 846"/>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103636</xdr:rowOff>
    </xdr:from>
    <xdr:to>
      <xdr:col>28</xdr:col>
      <xdr:colOff>314325</xdr:colOff>
      <xdr:row>75</xdr:row>
      <xdr:rowOff>129271</xdr:rowOff>
    </xdr:to>
    <xdr:cxnSp macro="">
      <xdr:nvCxnSpPr>
        <xdr:cNvPr id="848" name="直線コネクタ 847"/>
        <xdr:cNvCxnSpPr/>
      </xdr:nvCxnSpPr>
      <xdr:spPr>
        <a:xfrm flipV="1">
          <a:off x="18656300" y="12790936"/>
          <a:ext cx="889000" cy="19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9" name="フローチャート : 判断 848"/>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50" name="テキスト ボックス 849"/>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51" name="フローチャート : 判断 850"/>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2" name="テキスト ボックス 851"/>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95148</xdr:rowOff>
    </xdr:from>
    <xdr:to>
      <xdr:col>32</xdr:col>
      <xdr:colOff>238125</xdr:colOff>
      <xdr:row>74</xdr:row>
      <xdr:rowOff>25298</xdr:rowOff>
    </xdr:to>
    <xdr:sp macro="" textlink="">
      <xdr:nvSpPr>
        <xdr:cNvPr id="858" name="円/楕円 857"/>
        <xdr:cNvSpPr/>
      </xdr:nvSpPr>
      <xdr:spPr>
        <a:xfrm>
          <a:off x="22110700" y="126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118025</xdr:rowOff>
    </xdr:from>
    <xdr:ext cx="534377" cy="259045"/>
    <xdr:sp macro="" textlink="">
      <xdr:nvSpPr>
        <xdr:cNvPr id="859" name="繰出金該当値テキスト"/>
        <xdr:cNvSpPr txBox="1"/>
      </xdr:nvSpPr>
      <xdr:spPr>
        <a:xfrm>
          <a:off x="22212300" y="124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134000</xdr:rowOff>
    </xdr:from>
    <xdr:to>
      <xdr:col>31</xdr:col>
      <xdr:colOff>85725</xdr:colOff>
      <xdr:row>74</xdr:row>
      <xdr:rowOff>64150</xdr:rowOff>
    </xdr:to>
    <xdr:sp macro="" textlink="">
      <xdr:nvSpPr>
        <xdr:cNvPr id="860" name="円/楕円 859"/>
        <xdr:cNvSpPr/>
      </xdr:nvSpPr>
      <xdr:spPr>
        <a:xfrm>
          <a:off x="21272500" y="126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80677</xdr:rowOff>
    </xdr:from>
    <xdr:ext cx="534377" cy="259045"/>
    <xdr:sp macro="" textlink="">
      <xdr:nvSpPr>
        <xdr:cNvPr id="861" name="テキスト ボックス 860"/>
        <xdr:cNvSpPr txBox="1"/>
      </xdr:nvSpPr>
      <xdr:spPr>
        <a:xfrm>
          <a:off x="21056111" y="124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28821</xdr:rowOff>
    </xdr:from>
    <xdr:to>
      <xdr:col>29</xdr:col>
      <xdr:colOff>568325</xdr:colOff>
      <xdr:row>74</xdr:row>
      <xdr:rowOff>130421</xdr:rowOff>
    </xdr:to>
    <xdr:sp macro="" textlink="">
      <xdr:nvSpPr>
        <xdr:cNvPr id="862" name="円/楕円 861"/>
        <xdr:cNvSpPr/>
      </xdr:nvSpPr>
      <xdr:spPr>
        <a:xfrm>
          <a:off x="20383500" y="12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121548</xdr:rowOff>
    </xdr:from>
    <xdr:ext cx="534377" cy="259045"/>
    <xdr:sp macro="" textlink="">
      <xdr:nvSpPr>
        <xdr:cNvPr id="863" name="テキスト ボックス 862"/>
        <xdr:cNvSpPr txBox="1"/>
      </xdr:nvSpPr>
      <xdr:spPr>
        <a:xfrm>
          <a:off x="20167111" y="12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52836</xdr:rowOff>
    </xdr:from>
    <xdr:to>
      <xdr:col>28</xdr:col>
      <xdr:colOff>365125</xdr:colOff>
      <xdr:row>74</xdr:row>
      <xdr:rowOff>154436</xdr:rowOff>
    </xdr:to>
    <xdr:sp macro="" textlink="">
      <xdr:nvSpPr>
        <xdr:cNvPr id="864" name="円/楕円 863"/>
        <xdr:cNvSpPr/>
      </xdr:nvSpPr>
      <xdr:spPr>
        <a:xfrm>
          <a:off x="19494500" y="127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145563</xdr:rowOff>
    </xdr:from>
    <xdr:ext cx="534377" cy="259045"/>
    <xdr:sp macro="" textlink="">
      <xdr:nvSpPr>
        <xdr:cNvPr id="865" name="テキスト ボックス 864"/>
        <xdr:cNvSpPr txBox="1"/>
      </xdr:nvSpPr>
      <xdr:spPr>
        <a:xfrm>
          <a:off x="19278111" y="128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78471</xdr:rowOff>
    </xdr:from>
    <xdr:to>
      <xdr:col>27</xdr:col>
      <xdr:colOff>161925</xdr:colOff>
      <xdr:row>76</xdr:row>
      <xdr:rowOff>8621</xdr:rowOff>
    </xdr:to>
    <xdr:sp macro="" textlink="">
      <xdr:nvSpPr>
        <xdr:cNvPr id="866" name="円/楕円 865"/>
        <xdr:cNvSpPr/>
      </xdr:nvSpPr>
      <xdr:spPr>
        <a:xfrm>
          <a:off x="18605500" y="1293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171198</xdr:rowOff>
    </xdr:from>
    <xdr:ext cx="534377" cy="259045"/>
    <xdr:sp macro="" textlink="">
      <xdr:nvSpPr>
        <xdr:cNvPr id="867" name="テキスト ボックス 866"/>
        <xdr:cNvSpPr txBox="1"/>
      </xdr:nvSpPr>
      <xdr:spPr>
        <a:xfrm>
          <a:off x="18389111" y="1302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介護施設の</a:t>
          </a:r>
          <a:r>
            <a:rPr kumimoji="1" lang="ja-JP" altLang="en-US" sz="1100">
              <a:solidFill>
                <a:schemeClr val="dk1"/>
              </a:solidFill>
              <a:effectLst/>
              <a:latin typeface="+mn-lt"/>
              <a:ea typeface="+mn-ea"/>
              <a:cs typeface="+mn-cs"/>
            </a:rPr>
            <a:t>新設</a:t>
          </a:r>
          <a:r>
            <a:rPr kumimoji="1" lang="ja-JP" altLang="ja-JP" sz="1100">
              <a:solidFill>
                <a:schemeClr val="dk1"/>
              </a:solidFill>
              <a:effectLst/>
              <a:latin typeface="+mn-lt"/>
              <a:ea typeface="+mn-ea"/>
              <a:cs typeface="+mn-cs"/>
            </a:rPr>
            <a:t>により普通建設事業費が増額し、</a:t>
          </a:r>
          <a:r>
            <a:rPr kumimoji="1" lang="ja-JP" altLang="en-US" sz="1100">
              <a:solidFill>
                <a:schemeClr val="dk1"/>
              </a:solidFill>
              <a:effectLst/>
              <a:latin typeface="+mn-lt"/>
              <a:ea typeface="+mn-ea"/>
              <a:cs typeface="+mn-cs"/>
            </a:rPr>
            <a:t>台風災害により扶助費ならびに災害復旧事業費が増額した。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農業法人等への投資及び貸付により投資及び出資金と貸付金が増額となった</a:t>
          </a:r>
          <a:r>
            <a:rPr kumimoji="1" lang="ja-JP" altLang="en-US" sz="1100">
              <a:solidFill>
                <a:schemeClr val="dk1"/>
              </a:solidFill>
              <a:effectLst/>
              <a:latin typeface="+mn-lt"/>
              <a:ea typeface="+mn-ea"/>
              <a:cs typeface="+mn-cs"/>
            </a:rPr>
            <a:t>ほか、減債基金の積立の実施により積立金が増加した。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北海道新得町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6,309
6,190
1,063.83
8,663,769
8,399,457
176,542
4,597,200
7,277,040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105918</xdr:rowOff>
    </xdr:from>
    <xdr:to>
      <xdr:col>6</xdr:col>
      <xdr:colOff>511175</xdr:colOff>
      <xdr:row>34</xdr:row>
      <xdr:rowOff>111252</xdr:rowOff>
    </xdr:to>
    <xdr:cxnSp macro="">
      <xdr:nvCxnSpPr>
        <xdr:cNvPr id="61" name="直線コネクタ 60"/>
        <xdr:cNvCxnSpPr/>
      </xdr:nvCxnSpPr>
      <xdr:spPr>
        <a:xfrm>
          <a:off x="3797300" y="5763768"/>
          <a:ext cx="8382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105918</xdr:rowOff>
    </xdr:from>
    <xdr:to>
      <xdr:col>5</xdr:col>
      <xdr:colOff>358775</xdr:colOff>
      <xdr:row>34</xdr:row>
      <xdr:rowOff>129794</xdr:rowOff>
    </xdr:to>
    <xdr:cxnSp macro="">
      <xdr:nvCxnSpPr>
        <xdr:cNvPr id="64" name="直線コネクタ 63"/>
        <xdr:cNvCxnSpPr/>
      </xdr:nvCxnSpPr>
      <xdr:spPr>
        <a:xfrm flipV="1">
          <a:off x="2908300" y="5763768"/>
          <a:ext cx="889000" cy="1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129794</xdr:rowOff>
    </xdr:from>
    <xdr:to>
      <xdr:col>4</xdr:col>
      <xdr:colOff>155575</xdr:colOff>
      <xdr:row>34</xdr:row>
      <xdr:rowOff>170942</xdr:rowOff>
    </xdr:to>
    <xdr:cxnSp macro="">
      <xdr:nvCxnSpPr>
        <xdr:cNvPr id="67" name="直線コネクタ 66"/>
        <xdr:cNvCxnSpPr/>
      </xdr:nvCxnSpPr>
      <xdr:spPr>
        <a:xfrm flipV="1">
          <a:off x="2019300" y="59590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147193</xdr:rowOff>
    </xdr:from>
    <xdr:to>
      <xdr:col>2</xdr:col>
      <xdr:colOff>638175</xdr:colOff>
      <xdr:row>34</xdr:row>
      <xdr:rowOff>170942</xdr:rowOff>
    </xdr:to>
    <xdr:cxnSp macro="">
      <xdr:nvCxnSpPr>
        <xdr:cNvPr id="70" name="直線コネクタ 69"/>
        <xdr:cNvCxnSpPr/>
      </xdr:nvCxnSpPr>
      <xdr:spPr>
        <a:xfrm>
          <a:off x="1130300" y="597649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60452</xdr:rowOff>
    </xdr:from>
    <xdr:to>
      <xdr:col>6</xdr:col>
      <xdr:colOff>561975</xdr:colOff>
      <xdr:row>34</xdr:row>
      <xdr:rowOff>162052</xdr:rowOff>
    </xdr:to>
    <xdr:sp macro="" textlink="">
      <xdr:nvSpPr>
        <xdr:cNvPr id="80" name="円/楕円 79"/>
        <xdr:cNvSpPr/>
      </xdr:nvSpPr>
      <xdr:spPr>
        <a:xfrm>
          <a:off x="45847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83329</xdr:rowOff>
    </xdr:from>
    <xdr:ext cx="534377" cy="259045"/>
    <xdr:sp macro="" textlink="">
      <xdr:nvSpPr>
        <xdr:cNvPr id="81" name="議会費該当値テキスト"/>
        <xdr:cNvSpPr txBox="1"/>
      </xdr:nvSpPr>
      <xdr:spPr>
        <a:xfrm>
          <a:off x="4686300" y="57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55118</xdr:rowOff>
    </xdr:from>
    <xdr:to>
      <xdr:col>5</xdr:col>
      <xdr:colOff>409575</xdr:colOff>
      <xdr:row>33</xdr:row>
      <xdr:rowOff>156718</xdr:rowOff>
    </xdr:to>
    <xdr:sp macro="" textlink="">
      <xdr:nvSpPr>
        <xdr:cNvPr id="82" name="円/楕円 81"/>
        <xdr:cNvSpPr/>
      </xdr:nvSpPr>
      <xdr:spPr>
        <a:xfrm>
          <a:off x="37465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1795</xdr:rowOff>
    </xdr:from>
    <xdr:ext cx="534377" cy="259045"/>
    <xdr:sp macro="" textlink="">
      <xdr:nvSpPr>
        <xdr:cNvPr id="83" name="テキスト ボックス 82"/>
        <xdr:cNvSpPr txBox="1"/>
      </xdr:nvSpPr>
      <xdr:spPr>
        <a:xfrm>
          <a:off x="3530111" y="54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78994</xdr:rowOff>
    </xdr:from>
    <xdr:to>
      <xdr:col>4</xdr:col>
      <xdr:colOff>206375</xdr:colOff>
      <xdr:row>35</xdr:row>
      <xdr:rowOff>9144</xdr:rowOff>
    </xdr:to>
    <xdr:sp macro="" textlink="">
      <xdr:nvSpPr>
        <xdr:cNvPr id="84" name="円/楕円 83"/>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25671</xdr:rowOff>
    </xdr:from>
    <xdr:ext cx="534377" cy="259045"/>
    <xdr:sp macro="" textlink="">
      <xdr:nvSpPr>
        <xdr:cNvPr id="85" name="テキスト ボックス 84"/>
        <xdr:cNvSpPr txBox="1"/>
      </xdr:nvSpPr>
      <xdr:spPr>
        <a:xfrm>
          <a:off x="2641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120142</xdr:rowOff>
    </xdr:from>
    <xdr:to>
      <xdr:col>3</xdr:col>
      <xdr:colOff>3175</xdr:colOff>
      <xdr:row>35</xdr:row>
      <xdr:rowOff>50292</xdr:rowOff>
    </xdr:to>
    <xdr:sp macro="" textlink="">
      <xdr:nvSpPr>
        <xdr:cNvPr id="86" name="円/楕円 85"/>
        <xdr:cNvSpPr/>
      </xdr:nvSpPr>
      <xdr:spPr>
        <a:xfrm>
          <a:off x="1968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66819</xdr:rowOff>
    </xdr:from>
    <xdr:ext cx="534377" cy="259045"/>
    <xdr:sp macro="" textlink="">
      <xdr:nvSpPr>
        <xdr:cNvPr id="87" name="テキスト ボックス 86"/>
        <xdr:cNvSpPr txBox="1"/>
      </xdr:nvSpPr>
      <xdr:spPr>
        <a:xfrm>
          <a:off x="1752111" y="572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96393</xdr:rowOff>
    </xdr:from>
    <xdr:to>
      <xdr:col>1</xdr:col>
      <xdr:colOff>485775</xdr:colOff>
      <xdr:row>35</xdr:row>
      <xdr:rowOff>26543</xdr:rowOff>
    </xdr:to>
    <xdr:sp macro="" textlink="">
      <xdr:nvSpPr>
        <xdr:cNvPr id="88" name="円/楕円 87"/>
        <xdr:cNvSpPr/>
      </xdr:nvSpPr>
      <xdr:spPr>
        <a:xfrm>
          <a:off x="1079500" y="59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43070</xdr:rowOff>
    </xdr:from>
    <xdr:ext cx="534377" cy="259045"/>
    <xdr:sp macro="" textlink="">
      <xdr:nvSpPr>
        <xdr:cNvPr id="89" name="テキスト ボックス 88"/>
        <xdr:cNvSpPr txBox="1"/>
      </xdr:nvSpPr>
      <xdr:spPr>
        <a:xfrm>
          <a:off x="863111" y="57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43884</xdr:rowOff>
    </xdr:from>
    <xdr:to>
      <xdr:col>6</xdr:col>
      <xdr:colOff>511175</xdr:colOff>
      <xdr:row>56</xdr:row>
      <xdr:rowOff>143364</xdr:rowOff>
    </xdr:to>
    <xdr:cxnSp macro="">
      <xdr:nvCxnSpPr>
        <xdr:cNvPr id="120" name="直線コネクタ 119"/>
        <xdr:cNvCxnSpPr/>
      </xdr:nvCxnSpPr>
      <xdr:spPr>
        <a:xfrm flipV="1">
          <a:off x="3797300" y="9473634"/>
          <a:ext cx="838200" cy="2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143364</xdr:rowOff>
    </xdr:from>
    <xdr:to>
      <xdr:col>5</xdr:col>
      <xdr:colOff>358775</xdr:colOff>
      <xdr:row>57</xdr:row>
      <xdr:rowOff>3859</xdr:rowOff>
    </xdr:to>
    <xdr:cxnSp macro="">
      <xdr:nvCxnSpPr>
        <xdr:cNvPr id="123" name="直線コネクタ 122"/>
        <xdr:cNvCxnSpPr/>
      </xdr:nvCxnSpPr>
      <xdr:spPr>
        <a:xfrm flipV="1">
          <a:off x="2908300" y="9744564"/>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3892</xdr:rowOff>
    </xdr:from>
    <xdr:to>
      <xdr:col>4</xdr:col>
      <xdr:colOff>155575</xdr:colOff>
      <xdr:row>57</xdr:row>
      <xdr:rowOff>3859</xdr:rowOff>
    </xdr:to>
    <xdr:cxnSp macro="">
      <xdr:nvCxnSpPr>
        <xdr:cNvPr id="126" name="直線コネクタ 125"/>
        <xdr:cNvCxnSpPr/>
      </xdr:nvCxnSpPr>
      <xdr:spPr>
        <a:xfrm>
          <a:off x="2019300" y="9605092"/>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3892</xdr:rowOff>
    </xdr:from>
    <xdr:to>
      <xdr:col>2</xdr:col>
      <xdr:colOff>638175</xdr:colOff>
      <xdr:row>56</xdr:row>
      <xdr:rowOff>158249</xdr:rowOff>
    </xdr:to>
    <xdr:cxnSp macro="">
      <xdr:nvCxnSpPr>
        <xdr:cNvPr id="129" name="直線コネクタ 128"/>
        <xdr:cNvCxnSpPr/>
      </xdr:nvCxnSpPr>
      <xdr:spPr>
        <a:xfrm flipV="1">
          <a:off x="1130300" y="9605092"/>
          <a:ext cx="8890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164534</xdr:rowOff>
    </xdr:from>
    <xdr:to>
      <xdr:col>6</xdr:col>
      <xdr:colOff>561975</xdr:colOff>
      <xdr:row>55</xdr:row>
      <xdr:rowOff>94684</xdr:rowOff>
    </xdr:to>
    <xdr:sp macro="" textlink="">
      <xdr:nvSpPr>
        <xdr:cNvPr id="139" name="円/楕円 138"/>
        <xdr:cNvSpPr/>
      </xdr:nvSpPr>
      <xdr:spPr>
        <a:xfrm>
          <a:off x="4584700" y="94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15961</xdr:rowOff>
    </xdr:from>
    <xdr:ext cx="599010" cy="259045"/>
    <xdr:sp macro="" textlink="">
      <xdr:nvSpPr>
        <xdr:cNvPr id="140" name="総務費該当値テキスト"/>
        <xdr:cNvSpPr txBox="1"/>
      </xdr:nvSpPr>
      <xdr:spPr>
        <a:xfrm>
          <a:off x="4686300" y="92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92564</xdr:rowOff>
    </xdr:from>
    <xdr:to>
      <xdr:col>5</xdr:col>
      <xdr:colOff>409575</xdr:colOff>
      <xdr:row>57</xdr:row>
      <xdr:rowOff>22714</xdr:rowOff>
    </xdr:to>
    <xdr:sp macro="" textlink="">
      <xdr:nvSpPr>
        <xdr:cNvPr id="141" name="円/楕円 140"/>
        <xdr:cNvSpPr/>
      </xdr:nvSpPr>
      <xdr:spPr>
        <a:xfrm>
          <a:off x="3746500" y="96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13841</xdr:rowOff>
    </xdr:from>
    <xdr:ext cx="599010" cy="259045"/>
    <xdr:sp macro="" textlink="">
      <xdr:nvSpPr>
        <xdr:cNvPr id="142" name="テキスト ボックス 141"/>
        <xdr:cNvSpPr txBox="1"/>
      </xdr:nvSpPr>
      <xdr:spPr>
        <a:xfrm>
          <a:off x="3497794" y="97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124509</xdr:rowOff>
    </xdr:from>
    <xdr:to>
      <xdr:col>4</xdr:col>
      <xdr:colOff>206375</xdr:colOff>
      <xdr:row>57</xdr:row>
      <xdr:rowOff>54659</xdr:rowOff>
    </xdr:to>
    <xdr:sp macro="" textlink="">
      <xdr:nvSpPr>
        <xdr:cNvPr id="143" name="円/楕円 142"/>
        <xdr:cNvSpPr/>
      </xdr:nvSpPr>
      <xdr:spPr>
        <a:xfrm>
          <a:off x="2857500" y="97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45786</xdr:rowOff>
    </xdr:from>
    <xdr:ext cx="599010" cy="259045"/>
    <xdr:sp macro="" textlink="">
      <xdr:nvSpPr>
        <xdr:cNvPr id="144" name="テキスト ボックス 143"/>
        <xdr:cNvSpPr txBox="1"/>
      </xdr:nvSpPr>
      <xdr:spPr>
        <a:xfrm>
          <a:off x="2608794" y="98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124542</xdr:rowOff>
    </xdr:from>
    <xdr:to>
      <xdr:col>3</xdr:col>
      <xdr:colOff>3175</xdr:colOff>
      <xdr:row>56</xdr:row>
      <xdr:rowOff>54692</xdr:rowOff>
    </xdr:to>
    <xdr:sp macro="" textlink="">
      <xdr:nvSpPr>
        <xdr:cNvPr id="145" name="円/楕円 144"/>
        <xdr:cNvSpPr/>
      </xdr:nvSpPr>
      <xdr:spPr>
        <a:xfrm>
          <a:off x="1968500" y="95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71219</xdr:rowOff>
    </xdr:from>
    <xdr:ext cx="599010" cy="259045"/>
    <xdr:sp macro="" textlink="">
      <xdr:nvSpPr>
        <xdr:cNvPr id="146" name="テキスト ボックス 145"/>
        <xdr:cNvSpPr txBox="1"/>
      </xdr:nvSpPr>
      <xdr:spPr>
        <a:xfrm>
          <a:off x="1719794" y="932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107449</xdr:rowOff>
    </xdr:from>
    <xdr:to>
      <xdr:col>1</xdr:col>
      <xdr:colOff>485775</xdr:colOff>
      <xdr:row>57</xdr:row>
      <xdr:rowOff>37599</xdr:rowOff>
    </xdr:to>
    <xdr:sp macro="" textlink="">
      <xdr:nvSpPr>
        <xdr:cNvPr id="147" name="円/楕円 146"/>
        <xdr:cNvSpPr/>
      </xdr:nvSpPr>
      <xdr:spPr>
        <a:xfrm>
          <a:off x="1079500" y="9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28726</xdr:rowOff>
    </xdr:from>
    <xdr:ext cx="599010" cy="259045"/>
    <xdr:sp macro="" textlink="">
      <xdr:nvSpPr>
        <xdr:cNvPr id="148" name="テキスト ボックス 147"/>
        <xdr:cNvSpPr txBox="1"/>
      </xdr:nvSpPr>
      <xdr:spPr>
        <a:xfrm>
          <a:off x="830794" y="980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5759</xdr:rowOff>
    </xdr:from>
    <xdr:to>
      <xdr:col>6</xdr:col>
      <xdr:colOff>511175</xdr:colOff>
      <xdr:row>72</xdr:row>
      <xdr:rowOff>129820</xdr:rowOff>
    </xdr:to>
    <xdr:cxnSp macro="">
      <xdr:nvCxnSpPr>
        <xdr:cNvPr id="176" name="直線コネクタ 175"/>
        <xdr:cNvCxnSpPr/>
      </xdr:nvCxnSpPr>
      <xdr:spPr>
        <a:xfrm flipV="1">
          <a:off x="3797300" y="12178709"/>
          <a:ext cx="838200" cy="2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129820</xdr:rowOff>
    </xdr:from>
    <xdr:to>
      <xdr:col>5</xdr:col>
      <xdr:colOff>358775</xdr:colOff>
      <xdr:row>74</xdr:row>
      <xdr:rowOff>128329</xdr:rowOff>
    </xdr:to>
    <xdr:cxnSp macro="">
      <xdr:nvCxnSpPr>
        <xdr:cNvPr id="179" name="直線コネクタ 178"/>
        <xdr:cNvCxnSpPr/>
      </xdr:nvCxnSpPr>
      <xdr:spPr>
        <a:xfrm flipV="1">
          <a:off x="2908300" y="12474220"/>
          <a:ext cx="889000" cy="3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128329</xdr:rowOff>
    </xdr:from>
    <xdr:to>
      <xdr:col>4</xdr:col>
      <xdr:colOff>155575</xdr:colOff>
      <xdr:row>74</xdr:row>
      <xdr:rowOff>150599</xdr:rowOff>
    </xdr:to>
    <xdr:cxnSp macro="">
      <xdr:nvCxnSpPr>
        <xdr:cNvPr id="182" name="直線コネクタ 181"/>
        <xdr:cNvCxnSpPr/>
      </xdr:nvCxnSpPr>
      <xdr:spPr>
        <a:xfrm flipV="1">
          <a:off x="2019300" y="12815629"/>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121289</xdr:rowOff>
    </xdr:from>
    <xdr:to>
      <xdr:col>2</xdr:col>
      <xdr:colOff>638175</xdr:colOff>
      <xdr:row>74</xdr:row>
      <xdr:rowOff>150599</xdr:rowOff>
    </xdr:to>
    <xdr:cxnSp macro="">
      <xdr:nvCxnSpPr>
        <xdr:cNvPr id="185" name="直線コネクタ 184"/>
        <xdr:cNvCxnSpPr/>
      </xdr:nvCxnSpPr>
      <xdr:spPr>
        <a:xfrm>
          <a:off x="1130300" y="12808589"/>
          <a:ext cx="8890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126409</xdr:rowOff>
    </xdr:from>
    <xdr:to>
      <xdr:col>6</xdr:col>
      <xdr:colOff>561975</xdr:colOff>
      <xdr:row>71</xdr:row>
      <xdr:rowOff>56559</xdr:rowOff>
    </xdr:to>
    <xdr:sp macro="" textlink="">
      <xdr:nvSpPr>
        <xdr:cNvPr id="195" name="円/楕円 194"/>
        <xdr:cNvSpPr/>
      </xdr:nvSpPr>
      <xdr:spPr>
        <a:xfrm>
          <a:off x="4584700" y="121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79436</xdr:rowOff>
    </xdr:from>
    <xdr:ext cx="599010" cy="259045"/>
    <xdr:sp macro="" textlink="">
      <xdr:nvSpPr>
        <xdr:cNvPr id="196" name="民生費該当値テキスト"/>
        <xdr:cNvSpPr txBox="1"/>
      </xdr:nvSpPr>
      <xdr:spPr>
        <a:xfrm>
          <a:off x="4686300" y="120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391,796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79020</xdr:rowOff>
    </xdr:from>
    <xdr:to>
      <xdr:col>5</xdr:col>
      <xdr:colOff>409575</xdr:colOff>
      <xdr:row>73</xdr:row>
      <xdr:rowOff>9170</xdr:rowOff>
    </xdr:to>
    <xdr:sp macro="" textlink="">
      <xdr:nvSpPr>
        <xdr:cNvPr id="197" name="円/楕円 196"/>
        <xdr:cNvSpPr/>
      </xdr:nvSpPr>
      <xdr:spPr>
        <a:xfrm>
          <a:off x="3746500" y="12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25697</xdr:rowOff>
    </xdr:from>
    <xdr:ext cx="599010" cy="259045"/>
    <xdr:sp macro="" textlink="">
      <xdr:nvSpPr>
        <xdr:cNvPr id="198" name="テキスト ボックス 197"/>
        <xdr:cNvSpPr txBox="1"/>
      </xdr:nvSpPr>
      <xdr:spPr>
        <a:xfrm>
          <a:off x="3497794" y="12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77529</xdr:rowOff>
    </xdr:from>
    <xdr:to>
      <xdr:col>4</xdr:col>
      <xdr:colOff>206375</xdr:colOff>
      <xdr:row>75</xdr:row>
      <xdr:rowOff>7679</xdr:rowOff>
    </xdr:to>
    <xdr:sp macro="" textlink="">
      <xdr:nvSpPr>
        <xdr:cNvPr id="199" name="円/楕円 198"/>
        <xdr:cNvSpPr/>
      </xdr:nvSpPr>
      <xdr:spPr>
        <a:xfrm>
          <a:off x="2857500" y="127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24206</xdr:rowOff>
    </xdr:from>
    <xdr:ext cx="599010" cy="259045"/>
    <xdr:sp macro="" textlink="">
      <xdr:nvSpPr>
        <xdr:cNvPr id="200" name="テキスト ボックス 199"/>
        <xdr:cNvSpPr txBox="1"/>
      </xdr:nvSpPr>
      <xdr:spPr>
        <a:xfrm>
          <a:off x="2608794" y="1254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252,487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99799</xdr:rowOff>
    </xdr:from>
    <xdr:to>
      <xdr:col>3</xdr:col>
      <xdr:colOff>3175</xdr:colOff>
      <xdr:row>75</xdr:row>
      <xdr:rowOff>29949</xdr:rowOff>
    </xdr:to>
    <xdr:sp macro="" textlink="">
      <xdr:nvSpPr>
        <xdr:cNvPr id="201" name="円/楕円 200"/>
        <xdr:cNvSpPr/>
      </xdr:nvSpPr>
      <xdr:spPr>
        <a:xfrm>
          <a:off x="1968500" y="127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46476</xdr:rowOff>
    </xdr:from>
    <xdr:ext cx="599010" cy="259045"/>
    <xdr:sp macro="" textlink="">
      <xdr:nvSpPr>
        <xdr:cNvPr id="202" name="テキスト ボックス 201"/>
        <xdr:cNvSpPr txBox="1"/>
      </xdr:nvSpPr>
      <xdr:spPr>
        <a:xfrm>
          <a:off x="1719794" y="1256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247,616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70489</xdr:rowOff>
    </xdr:from>
    <xdr:to>
      <xdr:col>1</xdr:col>
      <xdr:colOff>485775</xdr:colOff>
      <xdr:row>75</xdr:row>
      <xdr:rowOff>639</xdr:rowOff>
    </xdr:to>
    <xdr:sp macro="" textlink="">
      <xdr:nvSpPr>
        <xdr:cNvPr id="203" name="円/楕円 202"/>
        <xdr:cNvSpPr/>
      </xdr:nvSpPr>
      <xdr:spPr>
        <a:xfrm>
          <a:off x="1079500" y="127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17166</xdr:rowOff>
    </xdr:from>
    <xdr:ext cx="599010" cy="259045"/>
    <xdr:sp macro="" textlink="">
      <xdr:nvSpPr>
        <xdr:cNvPr id="204" name="テキスト ボックス 203"/>
        <xdr:cNvSpPr txBox="1"/>
      </xdr:nvSpPr>
      <xdr:spPr>
        <a:xfrm>
          <a:off x="830794" y="1253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167429</xdr:rowOff>
    </xdr:from>
    <xdr:to>
      <xdr:col>6</xdr:col>
      <xdr:colOff>511175</xdr:colOff>
      <xdr:row>96</xdr:row>
      <xdr:rowOff>100831</xdr:rowOff>
    </xdr:to>
    <xdr:cxnSp macro="">
      <xdr:nvCxnSpPr>
        <xdr:cNvPr id="233" name="直線コネクタ 232"/>
        <xdr:cNvCxnSpPr/>
      </xdr:nvCxnSpPr>
      <xdr:spPr>
        <a:xfrm>
          <a:off x="3797300" y="16455179"/>
          <a:ext cx="8382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167429</xdr:rowOff>
    </xdr:from>
    <xdr:to>
      <xdr:col>5</xdr:col>
      <xdr:colOff>358775</xdr:colOff>
      <xdr:row>96</xdr:row>
      <xdr:rowOff>46104</xdr:rowOff>
    </xdr:to>
    <xdr:cxnSp macro="">
      <xdr:nvCxnSpPr>
        <xdr:cNvPr id="236" name="直線コネクタ 235"/>
        <xdr:cNvCxnSpPr/>
      </xdr:nvCxnSpPr>
      <xdr:spPr>
        <a:xfrm flipV="1">
          <a:off x="2908300" y="16455179"/>
          <a:ext cx="889000" cy="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46104</xdr:rowOff>
    </xdr:from>
    <xdr:to>
      <xdr:col>4</xdr:col>
      <xdr:colOff>155575</xdr:colOff>
      <xdr:row>96</xdr:row>
      <xdr:rowOff>98110</xdr:rowOff>
    </xdr:to>
    <xdr:cxnSp macro="">
      <xdr:nvCxnSpPr>
        <xdr:cNvPr id="239" name="直線コネクタ 238"/>
        <xdr:cNvCxnSpPr/>
      </xdr:nvCxnSpPr>
      <xdr:spPr>
        <a:xfrm flipV="1">
          <a:off x="2019300" y="1650530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122655</xdr:rowOff>
    </xdr:from>
    <xdr:to>
      <xdr:col>2</xdr:col>
      <xdr:colOff>638175</xdr:colOff>
      <xdr:row>96</xdr:row>
      <xdr:rowOff>98110</xdr:rowOff>
    </xdr:to>
    <xdr:cxnSp macro="">
      <xdr:nvCxnSpPr>
        <xdr:cNvPr id="242" name="直線コネクタ 241"/>
        <xdr:cNvCxnSpPr/>
      </xdr:nvCxnSpPr>
      <xdr:spPr>
        <a:xfrm>
          <a:off x="1130300" y="16410405"/>
          <a:ext cx="889000" cy="1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50031</xdr:rowOff>
    </xdr:from>
    <xdr:to>
      <xdr:col>6</xdr:col>
      <xdr:colOff>561975</xdr:colOff>
      <xdr:row>96</xdr:row>
      <xdr:rowOff>151631</xdr:rowOff>
    </xdr:to>
    <xdr:sp macro="" textlink="">
      <xdr:nvSpPr>
        <xdr:cNvPr id="252" name="円/楕円 251"/>
        <xdr:cNvSpPr/>
      </xdr:nvSpPr>
      <xdr:spPr>
        <a:xfrm>
          <a:off x="4584700" y="165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28458</xdr:rowOff>
    </xdr:from>
    <xdr:ext cx="534377" cy="259045"/>
    <xdr:sp macro="" textlink="">
      <xdr:nvSpPr>
        <xdr:cNvPr id="253" name="衛生費該当値テキスト"/>
        <xdr:cNvSpPr txBox="1"/>
      </xdr:nvSpPr>
      <xdr:spPr>
        <a:xfrm>
          <a:off x="4686300" y="164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116629</xdr:rowOff>
    </xdr:from>
    <xdr:to>
      <xdr:col>5</xdr:col>
      <xdr:colOff>409575</xdr:colOff>
      <xdr:row>96</xdr:row>
      <xdr:rowOff>46779</xdr:rowOff>
    </xdr:to>
    <xdr:sp macro="" textlink="">
      <xdr:nvSpPr>
        <xdr:cNvPr id="254" name="円/楕円 253"/>
        <xdr:cNvSpPr/>
      </xdr:nvSpPr>
      <xdr:spPr>
        <a:xfrm>
          <a:off x="3746500" y="164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37906</xdr:rowOff>
    </xdr:from>
    <xdr:ext cx="534377" cy="259045"/>
    <xdr:sp macro="" textlink="">
      <xdr:nvSpPr>
        <xdr:cNvPr id="255" name="テキスト ボックス 254"/>
        <xdr:cNvSpPr txBox="1"/>
      </xdr:nvSpPr>
      <xdr:spPr>
        <a:xfrm>
          <a:off x="3530111" y="164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166754</xdr:rowOff>
    </xdr:from>
    <xdr:to>
      <xdr:col>4</xdr:col>
      <xdr:colOff>206375</xdr:colOff>
      <xdr:row>96</xdr:row>
      <xdr:rowOff>96904</xdr:rowOff>
    </xdr:to>
    <xdr:sp macro="" textlink="">
      <xdr:nvSpPr>
        <xdr:cNvPr id="256" name="円/楕円 255"/>
        <xdr:cNvSpPr/>
      </xdr:nvSpPr>
      <xdr:spPr>
        <a:xfrm>
          <a:off x="2857500" y="164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88031</xdr:rowOff>
    </xdr:from>
    <xdr:ext cx="534377" cy="259045"/>
    <xdr:sp macro="" textlink="">
      <xdr:nvSpPr>
        <xdr:cNvPr id="257" name="テキスト ボックス 256"/>
        <xdr:cNvSpPr txBox="1"/>
      </xdr:nvSpPr>
      <xdr:spPr>
        <a:xfrm>
          <a:off x="2641111" y="165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47310</xdr:rowOff>
    </xdr:from>
    <xdr:to>
      <xdr:col>3</xdr:col>
      <xdr:colOff>3175</xdr:colOff>
      <xdr:row>96</xdr:row>
      <xdr:rowOff>148910</xdr:rowOff>
    </xdr:to>
    <xdr:sp macro="" textlink="">
      <xdr:nvSpPr>
        <xdr:cNvPr id="258" name="円/楕円 257"/>
        <xdr:cNvSpPr/>
      </xdr:nvSpPr>
      <xdr:spPr>
        <a:xfrm>
          <a:off x="1968500" y="165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140037</xdr:rowOff>
    </xdr:from>
    <xdr:ext cx="534377" cy="259045"/>
    <xdr:sp macro="" textlink="">
      <xdr:nvSpPr>
        <xdr:cNvPr id="259" name="テキスト ボックス 258"/>
        <xdr:cNvSpPr txBox="1"/>
      </xdr:nvSpPr>
      <xdr:spPr>
        <a:xfrm>
          <a:off x="1752111" y="165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71855</xdr:rowOff>
    </xdr:from>
    <xdr:to>
      <xdr:col>1</xdr:col>
      <xdr:colOff>485775</xdr:colOff>
      <xdr:row>96</xdr:row>
      <xdr:rowOff>2005</xdr:rowOff>
    </xdr:to>
    <xdr:sp macro="" textlink="">
      <xdr:nvSpPr>
        <xdr:cNvPr id="260" name="円/楕円 259"/>
        <xdr:cNvSpPr/>
      </xdr:nvSpPr>
      <xdr:spPr>
        <a:xfrm>
          <a:off x="1079500" y="163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18532</xdr:rowOff>
    </xdr:from>
    <xdr:ext cx="534377" cy="259045"/>
    <xdr:sp macro="" textlink="">
      <xdr:nvSpPr>
        <xdr:cNvPr id="261" name="テキスト ボックス 260"/>
        <xdr:cNvSpPr txBox="1"/>
      </xdr:nvSpPr>
      <xdr:spPr>
        <a:xfrm>
          <a:off x="863111" y="161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51879</xdr:rowOff>
    </xdr:from>
    <xdr:to>
      <xdr:col>15</xdr:col>
      <xdr:colOff>180975</xdr:colOff>
      <xdr:row>37</xdr:row>
      <xdr:rowOff>52832</xdr:rowOff>
    </xdr:to>
    <xdr:cxnSp macro="">
      <xdr:nvCxnSpPr>
        <xdr:cNvPr id="290" name="直線コネクタ 289"/>
        <xdr:cNvCxnSpPr/>
      </xdr:nvCxnSpPr>
      <xdr:spPr>
        <a:xfrm flipV="1">
          <a:off x="9639300" y="6395529"/>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52832</xdr:rowOff>
    </xdr:from>
    <xdr:to>
      <xdr:col>14</xdr:col>
      <xdr:colOff>28575</xdr:colOff>
      <xdr:row>37</xdr:row>
      <xdr:rowOff>64072</xdr:rowOff>
    </xdr:to>
    <xdr:cxnSp macro="">
      <xdr:nvCxnSpPr>
        <xdr:cNvPr id="293" name="直線コネクタ 292"/>
        <xdr:cNvCxnSpPr/>
      </xdr:nvCxnSpPr>
      <xdr:spPr>
        <a:xfrm flipV="1">
          <a:off x="8750300" y="639648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149034</xdr:rowOff>
    </xdr:from>
    <xdr:to>
      <xdr:col>12</xdr:col>
      <xdr:colOff>511175</xdr:colOff>
      <xdr:row>37</xdr:row>
      <xdr:rowOff>64072</xdr:rowOff>
    </xdr:to>
    <xdr:cxnSp macro="">
      <xdr:nvCxnSpPr>
        <xdr:cNvPr id="296" name="直線コネクタ 295"/>
        <xdr:cNvCxnSpPr/>
      </xdr:nvCxnSpPr>
      <xdr:spPr>
        <a:xfrm>
          <a:off x="7861300" y="6149784"/>
          <a:ext cx="889000" cy="25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149034</xdr:rowOff>
    </xdr:from>
    <xdr:to>
      <xdr:col>11</xdr:col>
      <xdr:colOff>307975</xdr:colOff>
      <xdr:row>35</xdr:row>
      <xdr:rowOff>164274</xdr:rowOff>
    </xdr:to>
    <xdr:cxnSp macro="">
      <xdr:nvCxnSpPr>
        <xdr:cNvPr id="299" name="直線コネクタ 298"/>
        <xdr:cNvCxnSpPr/>
      </xdr:nvCxnSpPr>
      <xdr:spPr>
        <a:xfrm flipV="1">
          <a:off x="6972300" y="614978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1079</xdr:rowOff>
    </xdr:from>
    <xdr:to>
      <xdr:col>15</xdr:col>
      <xdr:colOff>231775</xdr:colOff>
      <xdr:row>37</xdr:row>
      <xdr:rowOff>102679</xdr:rowOff>
    </xdr:to>
    <xdr:sp macro="" textlink="">
      <xdr:nvSpPr>
        <xdr:cNvPr id="309" name="円/楕円 308"/>
        <xdr:cNvSpPr/>
      </xdr:nvSpPr>
      <xdr:spPr>
        <a:xfrm>
          <a:off x="10426700" y="63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23956</xdr:rowOff>
    </xdr:from>
    <xdr:ext cx="469744" cy="259045"/>
    <xdr:sp macro="" textlink="">
      <xdr:nvSpPr>
        <xdr:cNvPr id="310" name="労働費該当値テキスト"/>
        <xdr:cNvSpPr txBox="1"/>
      </xdr:nvSpPr>
      <xdr:spPr>
        <a:xfrm>
          <a:off x="10528300" y="619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2032</xdr:rowOff>
    </xdr:from>
    <xdr:to>
      <xdr:col>14</xdr:col>
      <xdr:colOff>79375</xdr:colOff>
      <xdr:row>37</xdr:row>
      <xdr:rowOff>103632</xdr:rowOff>
    </xdr:to>
    <xdr:sp macro="" textlink="">
      <xdr:nvSpPr>
        <xdr:cNvPr id="311" name="円/楕円 310"/>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120159</xdr:rowOff>
    </xdr:from>
    <xdr:ext cx="469744" cy="259045"/>
    <xdr:sp macro="" textlink="">
      <xdr:nvSpPr>
        <xdr:cNvPr id="312" name="テキスト ボックス 311"/>
        <xdr:cNvSpPr txBox="1"/>
      </xdr:nvSpPr>
      <xdr:spPr>
        <a:xfrm>
          <a:off x="9404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13272</xdr:rowOff>
    </xdr:from>
    <xdr:to>
      <xdr:col>12</xdr:col>
      <xdr:colOff>561975</xdr:colOff>
      <xdr:row>37</xdr:row>
      <xdr:rowOff>114872</xdr:rowOff>
    </xdr:to>
    <xdr:sp macro="" textlink="">
      <xdr:nvSpPr>
        <xdr:cNvPr id="313" name="円/楕円 312"/>
        <xdr:cNvSpPr/>
      </xdr:nvSpPr>
      <xdr:spPr>
        <a:xfrm>
          <a:off x="8699500" y="63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131399</xdr:rowOff>
    </xdr:from>
    <xdr:ext cx="469744" cy="259045"/>
    <xdr:sp macro="" textlink="">
      <xdr:nvSpPr>
        <xdr:cNvPr id="314" name="テキスト ボックス 313"/>
        <xdr:cNvSpPr txBox="1"/>
      </xdr:nvSpPr>
      <xdr:spPr>
        <a:xfrm>
          <a:off x="8515427" y="61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98234</xdr:rowOff>
    </xdr:from>
    <xdr:to>
      <xdr:col>11</xdr:col>
      <xdr:colOff>358775</xdr:colOff>
      <xdr:row>36</xdr:row>
      <xdr:rowOff>28384</xdr:rowOff>
    </xdr:to>
    <xdr:sp macro="" textlink="">
      <xdr:nvSpPr>
        <xdr:cNvPr id="315" name="円/楕円 314"/>
        <xdr:cNvSpPr/>
      </xdr:nvSpPr>
      <xdr:spPr>
        <a:xfrm>
          <a:off x="7810500" y="60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44911</xdr:rowOff>
    </xdr:from>
    <xdr:ext cx="469744" cy="259045"/>
    <xdr:sp macro="" textlink="">
      <xdr:nvSpPr>
        <xdr:cNvPr id="316" name="テキスト ボックス 315"/>
        <xdr:cNvSpPr txBox="1"/>
      </xdr:nvSpPr>
      <xdr:spPr>
        <a:xfrm>
          <a:off x="7626427" y="587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113474</xdr:rowOff>
    </xdr:from>
    <xdr:to>
      <xdr:col>10</xdr:col>
      <xdr:colOff>155575</xdr:colOff>
      <xdr:row>36</xdr:row>
      <xdr:rowOff>43624</xdr:rowOff>
    </xdr:to>
    <xdr:sp macro="" textlink="">
      <xdr:nvSpPr>
        <xdr:cNvPr id="317" name="円/楕円 316"/>
        <xdr:cNvSpPr/>
      </xdr:nvSpPr>
      <xdr:spPr>
        <a:xfrm>
          <a:off x="6921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60151</xdr:rowOff>
    </xdr:from>
    <xdr:ext cx="469744" cy="259045"/>
    <xdr:sp macro="" textlink="">
      <xdr:nvSpPr>
        <xdr:cNvPr id="318" name="テキスト ボックス 317"/>
        <xdr:cNvSpPr txBox="1"/>
      </xdr:nvSpPr>
      <xdr:spPr>
        <a:xfrm>
          <a:off x="6737427"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151025</xdr:rowOff>
    </xdr:from>
    <xdr:to>
      <xdr:col>15</xdr:col>
      <xdr:colOff>180975</xdr:colOff>
      <xdr:row>57</xdr:row>
      <xdr:rowOff>45124</xdr:rowOff>
    </xdr:to>
    <xdr:cxnSp macro="">
      <xdr:nvCxnSpPr>
        <xdr:cNvPr id="345" name="直線コネクタ 344"/>
        <xdr:cNvCxnSpPr/>
      </xdr:nvCxnSpPr>
      <xdr:spPr>
        <a:xfrm>
          <a:off x="9639300" y="9409325"/>
          <a:ext cx="838200" cy="40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151025</xdr:rowOff>
    </xdr:from>
    <xdr:to>
      <xdr:col>14</xdr:col>
      <xdr:colOff>28575</xdr:colOff>
      <xdr:row>57</xdr:row>
      <xdr:rowOff>24294</xdr:rowOff>
    </xdr:to>
    <xdr:cxnSp macro="">
      <xdr:nvCxnSpPr>
        <xdr:cNvPr id="348" name="直線コネクタ 347"/>
        <xdr:cNvCxnSpPr/>
      </xdr:nvCxnSpPr>
      <xdr:spPr>
        <a:xfrm flipV="1">
          <a:off x="8750300" y="9409325"/>
          <a:ext cx="889000" cy="3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127559</xdr:rowOff>
    </xdr:from>
    <xdr:to>
      <xdr:col>12</xdr:col>
      <xdr:colOff>511175</xdr:colOff>
      <xdr:row>57</xdr:row>
      <xdr:rowOff>24294</xdr:rowOff>
    </xdr:to>
    <xdr:cxnSp macro="">
      <xdr:nvCxnSpPr>
        <xdr:cNvPr id="351" name="直線コネクタ 350"/>
        <xdr:cNvCxnSpPr/>
      </xdr:nvCxnSpPr>
      <xdr:spPr>
        <a:xfrm>
          <a:off x="7861300" y="9728759"/>
          <a:ext cx="889000" cy="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127559</xdr:rowOff>
    </xdr:from>
    <xdr:to>
      <xdr:col>11</xdr:col>
      <xdr:colOff>307975</xdr:colOff>
      <xdr:row>56</xdr:row>
      <xdr:rowOff>160059</xdr:rowOff>
    </xdr:to>
    <xdr:cxnSp macro="">
      <xdr:nvCxnSpPr>
        <xdr:cNvPr id="354" name="直線コネクタ 353"/>
        <xdr:cNvCxnSpPr/>
      </xdr:nvCxnSpPr>
      <xdr:spPr>
        <a:xfrm flipV="1">
          <a:off x="6972300" y="9728759"/>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165774</xdr:rowOff>
    </xdr:from>
    <xdr:to>
      <xdr:col>15</xdr:col>
      <xdr:colOff>231775</xdr:colOff>
      <xdr:row>57</xdr:row>
      <xdr:rowOff>95924</xdr:rowOff>
    </xdr:to>
    <xdr:sp macro="" textlink="">
      <xdr:nvSpPr>
        <xdr:cNvPr id="364" name="円/楕円 363"/>
        <xdr:cNvSpPr/>
      </xdr:nvSpPr>
      <xdr:spPr>
        <a:xfrm>
          <a:off x="10426700" y="97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17201</xdr:rowOff>
    </xdr:from>
    <xdr:ext cx="599010" cy="259045"/>
    <xdr:sp macro="" textlink="">
      <xdr:nvSpPr>
        <xdr:cNvPr id="365" name="農林水産業費該当値テキスト"/>
        <xdr:cNvSpPr txBox="1"/>
      </xdr:nvSpPr>
      <xdr:spPr>
        <a:xfrm>
          <a:off x="10528300" y="961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100225</xdr:rowOff>
    </xdr:from>
    <xdr:to>
      <xdr:col>14</xdr:col>
      <xdr:colOff>79375</xdr:colOff>
      <xdr:row>55</xdr:row>
      <xdr:rowOff>30375</xdr:rowOff>
    </xdr:to>
    <xdr:sp macro="" textlink="">
      <xdr:nvSpPr>
        <xdr:cNvPr id="366" name="円/楕円 365"/>
        <xdr:cNvSpPr/>
      </xdr:nvSpPr>
      <xdr:spPr>
        <a:xfrm>
          <a:off x="9588500" y="9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46902</xdr:rowOff>
    </xdr:from>
    <xdr:ext cx="599010" cy="259045"/>
    <xdr:sp macro="" textlink="">
      <xdr:nvSpPr>
        <xdr:cNvPr id="367" name="テキスト ボックス 366"/>
        <xdr:cNvSpPr txBox="1"/>
      </xdr:nvSpPr>
      <xdr:spPr>
        <a:xfrm>
          <a:off x="9339794" y="913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144944</xdr:rowOff>
    </xdr:from>
    <xdr:to>
      <xdr:col>12</xdr:col>
      <xdr:colOff>561975</xdr:colOff>
      <xdr:row>57</xdr:row>
      <xdr:rowOff>75094</xdr:rowOff>
    </xdr:to>
    <xdr:sp macro="" textlink="">
      <xdr:nvSpPr>
        <xdr:cNvPr id="368" name="円/楕円 367"/>
        <xdr:cNvSpPr/>
      </xdr:nvSpPr>
      <xdr:spPr>
        <a:xfrm>
          <a:off x="8699500" y="97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91621</xdr:rowOff>
    </xdr:from>
    <xdr:ext cx="599010" cy="259045"/>
    <xdr:sp macro="" textlink="">
      <xdr:nvSpPr>
        <xdr:cNvPr id="369" name="テキスト ボックス 368"/>
        <xdr:cNvSpPr txBox="1"/>
      </xdr:nvSpPr>
      <xdr:spPr>
        <a:xfrm>
          <a:off x="8450794" y="952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76759</xdr:rowOff>
    </xdr:from>
    <xdr:to>
      <xdr:col>11</xdr:col>
      <xdr:colOff>358775</xdr:colOff>
      <xdr:row>57</xdr:row>
      <xdr:rowOff>6909</xdr:rowOff>
    </xdr:to>
    <xdr:sp macro="" textlink="">
      <xdr:nvSpPr>
        <xdr:cNvPr id="370" name="円/楕円 369"/>
        <xdr:cNvSpPr/>
      </xdr:nvSpPr>
      <xdr:spPr>
        <a:xfrm>
          <a:off x="7810500" y="96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23436</xdr:rowOff>
    </xdr:from>
    <xdr:ext cx="599010" cy="259045"/>
    <xdr:sp macro="" textlink="">
      <xdr:nvSpPr>
        <xdr:cNvPr id="371" name="テキスト ボックス 370"/>
        <xdr:cNvSpPr txBox="1"/>
      </xdr:nvSpPr>
      <xdr:spPr>
        <a:xfrm>
          <a:off x="7561794" y="945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109259</xdr:rowOff>
    </xdr:from>
    <xdr:to>
      <xdr:col>10</xdr:col>
      <xdr:colOff>155575</xdr:colOff>
      <xdr:row>57</xdr:row>
      <xdr:rowOff>39409</xdr:rowOff>
    </xdr:to>
    <xdr:sp macro="" textlink="">
      <xdr:nvSpPr>
        <xdr:cNvPr id="372" name="円/楕円 371"/>
        <xdr:cNvSpPr/>
      </xdr:nvSpPr>
      <xdr:spPr>
        <a:xfrm>
          <a:off x="6921500" y="97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55936</xdr:rowOff>
    </xdr:from>
    <xdr:ext cx="599010" cy="259045"/>
    <xdr:sp macro="" textlink="">
      <xdr:nvSpPr>
        <xdr:cNvPr id="373" name="テキスト ボックス 372"/>
        <xdr:cNvSpPr txBox="1"/>
      </xdr:nvSpPr>
      <xdr:spPr>
        <a:xfrm>
          <a:off x="6672794" y="948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29707</xdr:rowOff>
    </xdr:from>
    <xdr:to>
      <xdr:col>15</xdr:col>
      <xdr:colOff>180975</xdr:colOff>
      <xdr:row>75</xdr:row>
      <xdr:rowOff>127785</xdr:rowOff>
    </xdr:to>
    <xdr:cxnSp macro="">
      <xdr:nvCxnSpPr>
        <xdr:cNvPr id="400" name="直線コネクタ 399"/>
        <xdr:cNvCxnSpPr/>
      </xdr:nvCxnSpPr>
      <xdr:spPr>
        <a:xfrm>
          <a:off x="9639300" y="12545557"/>
          <a:ext cx="838200" cy="4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29707</xdr:rowOff>
    </xdr:from>
    <xdr:to>
      <xdr:col>14</xdr:col>
      <xdr:colOff>28575</xdr:colOff>
      <xdr:row>76</xdr:row>
      <xdr:rowOff>42746</xdr:rowOff>
    </xdr:to>
    <xdr:cxnSp macro="">
      <xdr:nvCxnSpPr>
        <xdr:cNvPr id="403" name="直線コネクタ 402"/>
        <xdr:cNvCxnSpPr/>
      </xdr:nvCxnSpPr>
      <xdr:spPr>
        <a:xfrm flipV="1">
          <a:off x="8750300" y="12545557"/>
          <a:ext cx="889000" cy="52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42746</xdr:rowOff>
    </xdr:from>
    <xdr:to>
      <xdr:col>12</xdr:col>
      <xdr:colOff>511175</xdr:colOff>
      <xdr:row>76</xdr:row>
      <xdr:rowOff>127493</xdr:rowOff>
    </xdr:to>
    <xdr:cxnSp macro="">
      <xdr:nvCxnSpPr>
        <xdr:cNvPr id="406" name="直線コネクタ 405"/>
        <xdr:cNvCxnSpPr/>
      </xdr:nvCxnSpPr>
      <xdr:spPr>
        <a:xfrm flipV="1">
          <a:off x="7861300" y="13072946"/>
          <a:ext cx="889000" cy="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77786</xdr:rowOff>
    </xdr:from>
    <xdr:to>
      <xdr:col>11</xdr:col>
      <xdr:colOff>307975</xdr:colOff>
      <xdr:row>76</xdr:row>
      <xdr:rowOff>127493</xdr:rowOff>
    </xdr:to>
    <xdr:cxnSp macro="">
      <xdr:nvCxnSpPr>
        <xdr:cNvPr id="409" name="直線コネクタ 408"/>
        <xdr:cNvCxnSpPr/>
      </xdr:nvCxnSpPr>
      <xdr:spPr>
        <a:xfrm>
          <a:off x="6972300" y="13107986"/>
          <a:ext cx="8890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76985</xdr:rowOff>
    </xdr:from>
    <xdr:to>
      <xdr:col>15</xdr:col>
      <xdr:colOff>231775</xdr:colOff>
      <xdr:row>76</xdr:row>
      <xdr:rowOff>7134</xdr:rowOff>
    </xdr:to>
    <xdr:sp macro="" textlink="">
      <xdr:nvSpPr>
        <xdr:cNvPr id="419" name="円/楕円 418"/>
        <xdr:cNvSpPr/>
      </xdr:nvSpPr>
      <xdr:spPr>
        <a:xfrm>
          <a:off x="10426700" y="12935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99862</xdr:rowOff>
    </xdr:from>
    <xdr:ext cx="534377" cy="259045"/>
    <xdr:sp macro="" textlink="">
      <xdr:nvSpPr>
        <xdr:cNvPr id="420" name="商工費該当値テキスト"/>
        <xdr:cNvSpPr txBox="1"/>
      </xdr:nvSpPr>
      <xdr:spPr>
        <a:xfrm>
          <a:off x="10528300" y="127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150357</xdr:rowOff>
    </xdr:from>
    <xdr:to>
      <xdr:col>14</xdr:col>
      <xdr:colOff>79375</xdr:colOff>
      <xdr:row>73</xdr:row>
      <xdr:rowOff>80507</xdr:rowOff>
    </xdr:to>
    <xdr:sp macro="" textlink="">
      <xdr:nvSpPr>
        <xdr:cNvPr id="421" name="円/楕円 420"/>
        <xdr:cNvSpPr/>
      </xdr:nvSpPr>
      <xdr:spPr>
        <a:xfrm>
          <a:off x="9588500" y="124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97034</xdr:rowOff>
    </xdr:from>
    <xdr:ext cx="599010" cy="259045"/>
    <xdr:sp macro="" textlink="">
      <xdr:nvSpPr>
        <xdr:cNvPr id="422" name="テキスト ボックス 421"/>
        <xdr:cNvSpPr txBox="1"/>
      </xdr:nvSpPr>
      <xdr:spPr>
        <a:xfrm>
          <a:off x="9339794" y="1226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163396</xdr:rowOff>
    </xdr:from>
    <xdr:to>
      <xdr:col>12</xdr:col>
      <xdr:colOff>561975</xdr:colOff>
      <xdr:row>76</xdr:row>
      <xdr:rowOff>93546</xdr:rowOff>
    </xdr:to>
    <xdr:sp macro="" textlink="">
      <xdr:nvSpPr>
        <xdr:cNvPr id="423" name="円/楕円 422"/>
        <xdr:cNvSpPr/>
      </xdr:nvSpPr>
      <xdr:spPr>
        <a:xfrm>
          <a:off x="8699500" y="130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110073</xdr:rowOff>
    </xdr:from>
    <xdr:ext cx="534377" cy="259045"/>
    <xdr:sp macro="" textlink="">
      <xdr:nvSpPr>
        <xdr:cNvPr id="424" name="テキスト ボックス 423"/>
        <xdr:cNvSpPr txBox="1"/>
      </xdr:nvSpPr>
      <xdr:spPr>
        <a:xfrm>
          <a:off x="8483111" y="1279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76693</xdr:rowOff>
    </xdr:from>
    <xdr:to>
      <xdr:col>11</xdr:col>
      <xdr:colOff>358775</xdr:colOff>
      <xdr:row>77</xdr:row>
      <xdr:rowOff>6843</xdr:rowOff>
    </xdr:to>
    <xdr:sp macro="" textlink="">
      <xdr:nvSpPr>
        <xdr:cNvPr id="425" name="円/楕円 424"/>
        <xdr:cNvSpPr/>
      </xdr:nvSpPr>
      <xdr:spPr>
        <a:xfrm>
          <a:off x="7810500" y="131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23370</xdr:rowOff>
    </xdr:from>
    <xdr:ext cx="534377" cy="259045"/>
    <xdr:sp macro="" textlink="">
      <xdr:nvSpPr>
        <xdr:cNvPr id="426" name="テキスト ボックス 425"/>
        <xdr:cNvSpPr txBox="1"/>
      </xdr:nvSpPr>
      <xdr:spPr>
        <a:xfrm>
          <a:off x="7594111" y="1288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26986</xdr:rowOff>
    </xdr:from>
    <xdr:to>
      <xdr:col>10</xdr:col>
      <xdr:colOff>155575</xdr:colOff>
      <xdr:row>76</xdr:row>
      <xdr:rowOff>128586</xdr:rowOff>
    </xdr:to>
    <xdr:sp macro="" textlink="">
      <xdr:nvSpPr>
        <xdr:cNvPr id="427" name="円/楕円 426"/>
        <xdr:cNvSpPr/>
      </xdr:nvSpPr>
      <xdr:spPr>
        <a:xfrm>
          <a:off x="6921500" y="130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145113</xdr:rowOff>
    </xdr:from>
    <xdr:ext cx="534377" cy="259045"/>
    <xdr:sp macro="" textlink="">
      <xdr:nvSpPr>
        <xdr:cNvPr id="428" name="テキスト ボックス 427"/>
        <xdr:cNvSpPr txBox="1"/>
      </xdr:nvSpPr>
      <xdr:spPr>
        <a:xfrm>
          <a:off x="6705111" y="128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63805</xdr:rowOff>
    </xdr:from>
    <xdr:to>
      <xdr:col>15</xdr:col>
      <xdr:colOff>180975</xdr:colOff>
      <xdr:row>94</xdr:row>
      <xdr:rowOff>108947</xdr:rowOff>
    </xdr:to>
    <xdr:cxnSp macro="">
      <xdr:nvCxnSpPr>
        <xdr:cNvPr id="453" name="直線コネクタ 452"/>
        <xdr:cNvCxnSpPr/>
      </xdr:nvCxnSpPr>
      <xdr:spPr>
        <a:xfrm>
          <a:off x="9639300" y="16180105"/>
          <a:ext cx="838200" cy="4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61695</xdr:rowOff>
    </xdr:from>
    <xdr:to>
      <xdr:col>14</xdr:col>
      <xdr:colOff>28575</xdr:colOff>
      <xdr:row>94</xdr:row>
      <xdr:rowOff>63805</xdr:rowOff>
    </xdr:to>
    <xdr:cxnSp macro="">
      <xdr:nvCxnSpPr>
        <xdr:cNvPr id="456" name="直線コネクタ 455"/>
        <xdr:cNvCxnSpPr/>
      </xdr:nvCxnSpPr>
      <xdr:spPr>
        <a:xfrm>
          <a:off x="8750300" y="16177995"/>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61695</xdr:rowOff>
    </xdr:from>
    <xdr:to>
      <xdr:col>12</xdr:col>
      <xdr:colOff>511175</xdr:colOff>
      <xdr:row>94</xdr:row>
      <xdr:rowOff>97461</xdr:rowOff>
    </xdr:to>
    <xdr:cxnSp macro="">
      <xdr:nvCxnSpPr>
        <xdr:cNvPr id="459" name="直線コネクタ 458"/>
        <xdr:cNvCxnSpPr/>
      </xdr:nvCxnSpPr>
      <xdr:spPr>
        <a:xfrm flipV="1">
          <a:off x="7861300" y="16177995"/>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97461</xdr:rowOff>
    </xdr:from>
    <xdr:to>
      <xdr:col>11</xdr:col>
      <xdr:colOff>307975</xdr:colOff>
      <xdr:row>94</xdr:row>
      <xdr:rowOff>150175</xdr:rowOff>
    </xdr:to>
    <xdr:cxnSp macro="">
      <xdr:nvCxnSpPr>
        <xdr:cNvPr id="462" name="直線コネクタ 461"/>
        <xdr:cNvCxnSpPr/>
      </xdr:nvCxnSpPr>
      <xdr:spPr>
        <a:xfrm flipV="1">
          <a:off x="6972300" y="16213761"/>
          <a:ext cx="889000" cy="5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58147</xdr:rowOff>
    </xdr:from>
    <xdr:to>
      <xdr:col>15</xdr:col>
      <xdr:colOff>231775</xdr:colOff>
      <xdr:row>94</xdr:row>
      <xdr:rowOff>159747</xdr:rowOff>
    </xdr:to>
    <xdr:sp macro="" textlink="">
      <xdr:nvSpPr>
        <xdr:cNvPr id="472" name="円/楕円 471"/>
        <xdr:cNvSpPr/>
      </xdr:nvSpPr>
      <xdr:spPr>
        <a:xfrm>
          <a:off x="10426700" y="161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81024</xdr:rowOff>
    </xdr:from>
    <xdr:ext cx="599010" cy="259045"/>
    <xdr:sp macro="" textlink="">
      <xdr:nvSpPr>
        <xdr:cNvPr id="473" name="土木費該当値テキスト"/>
        <xdr:cNvSpPr txBox="1"/>
      </xdr:nvSpPr>
      <xdr:spPr>
        <a:xfrm>
          <a:off x="10528300" y="1602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13005</xdr:rowOff>
    </xdr:from>
    <xdr:to>
      <xdr:col>14</xdr:col>
      <xdr:colOff>79375</xdr:colOff>
      <xdr:row>94</xdr:row>
      <xdr:rowOff>114605</xdr:rowOff>
    </xdr:to>
    <xdr:sp macro="" textlink="">
      <xdr:nvSpPr>
        <xdr:cNvPr id="474" name="円/楕円 473"/>
        <xdr:cNvSpPr/>
      </xdr:nvSpPr>
      <xdr:spPr>
        <a:xfrm>
          <a:off x="9588500" y="161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131132</xdr:rowOff>
    </xdr:from>
    <xdr:ext cx="599010" cy="259045"/>
    <xdr:sp macro="" textlink="">
      <xdr:nvSpPr>
        <xdr:cNvPr id="475" name="テキスト ボックス 474"/>
        <xdr:cNvSpPr txBox="1"/>
      </xdr:nvSpPr>
      <xdr:spPr>
        <a:xfrm>
          <a:off x="9339794" y="1590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10895</xdr:rowOff>
    </xdr:from>
    <xdr:to>
      <xdr:col>12</xdr:col>
      <xdr:colOff>561975</xdr:colOff>
      <xdr:row>94</xdr:row>
      <xdr:rowOff>112495</xdr:rowOff>
    </xdr:to>
    <xdr:sp macro="" textlink="">
      <xdr:nvSpPr>
        <xdr:cNvPr id="476" name="円/楕円 475"/>
        <xdr:cNvSpPr/>
      </xdr:nvSpPr>
      <xdr:spPr>
        <a:xfrm>
          <a:off x="8699500" y="161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129022</xdr:rowOff>
    </xdr:from>
    <xdr:ext cx="599010" cy="259045"/>
    <xdr:sp macro="" textlink="">
      <xdr:nvSpPr>
        <xdr:cNvPr id="477" name="テキスト ボックス 476"/>
        <xdr:cNvSpPr txBox="1"/>
      </xdr:nvSpPr>
      <xdr:spPr>
        <a:xfrm>
          <a:off x="8450794" y="159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46661</xdr:rowOff>
    </xdr:from>
    <xdr:to>
      <xdr:col>11</xdr:col>
      <xdr:colOff>358775</xdr:colOff>
      <xdr:row>94</xdr:row>
      <xdr:rowOff>148261</xdr:rowOff>
    </xdr:to>
    <xdr:sp macro="" textlink="">
      <xdr:nvSpPr>
        <xdr:cNvPr id="478" name="円/楕円 477"/>
        <xdr:cNvSpPr/>
      </xdr:nvSpPr>
      <xdr:spPr>
        <a:xfrm>
          <a:off x="7810500" y="161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164788</xdr:rowOff>
    </xdr:from>
    <xdr:ext cx="599010" cy="259045"/>
    <xdr:sp macro="" textlink="">
      <xdr:nvSpPr>
        <xdr:cNvPr id="479" name="テキスト ボックス 478"/>
        <xdr:cNvSpPr txBox="1"/>
      </xdr:nvSpPr>
      <xdr:spPr>
        <a:xfrm>
          <a:off x="7561794" y="1593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99375</xdr:rowOff>
    </xdr:from>
    <xdr:to>
      <xdr:col>10</xdr:col>
      <xdr:colOff>155575</xdr:colOff>
      <xdr:row>95</xdr:row>
      <xdr:rowOff>29525</xdr:rowOff>
    </xdr:to>
    <xdr:sp macro="" textlink="">
      <xdr:nvSpPr>
        <xdr:cNvPr id="480" name="円/楕円 479"/>
        <xdr:cNvSpPr/>
      </xdr:nvSpPr>
      <xdr:spPr>
        <a:xfrm>
          <a:off x="6921500" y="162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46052</xdr:rowOff>
    </xdr:from>
    <xdr:ext cx="534377" cy="259045"/>
    <xdr:sp macro="" textlink="">
      <xdr:nvSpPr>
        <xdr:cNvPr id="481" name="テキスト ボックス 480"/>
        <xdr:cNvSpPr txBox="1"/>
      </xdr:nvSpPr>
      <xdr:spPr>
        <a:xfrm>
          <a:off x="6705111" y="159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29172</xdr:rowOff>
    </xdr:from>
    <xdr:to>
      <xdr:col>23</xdr:col>
      <xdr:colOff>517525</xdr:colOff>
      <xdr:row>37</xdr:row>
      <xdr:rowOff>113516</xdr:rowOff>
    </xdr:to>
    <xdr:cxnSp macro="">
      <xdr:nvCxnSpPr>
        <xdr:cNvPr id="514" name="直線コネクタ 513"/>
        <xdr:cNvCxnSpPr/>
      </xdr:nvCxnSpPr>
      <xdr:spPr>
        <a:xfrm>
          <a:off x="15481300" y="6372822"/>
          <a:ext cx="838200" cy="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3569</xdr:rowOff>
    </xdr:from>
    <xdr:to>
      <xdr:col>22</xdr:col>
      <xdr:colOff>365125</xdr:colOff>
      <xdr:row>37</xdr:row>
      <xdr:rowOff>29172</xdr:rowOff>
    </xdr:to>
    <xdr:cxnSp macro="">
      <xdr:nvCxnSpPr>
        <xdr:cNvPr id="517" name="直線コネクタ 516"/>
        <xdr:cNvCxnSpPr/>
      </xdr:nvCxnSpPr>
      <xdr:spPr>
        <a:xfrm>
          <a:off x="14592300" y="634721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3569</xdr:rowOff>
    </xdr:from>
    <xdr:to>
      <xdr:col>21</xdr:col>
      <xdr:colOff>161925</xdr:colOff>
      <xdr:row>37</xdr:row>
      <xdr:rowOff>143081</xdr:rowOff>
    </xdr:to>
    <xdr:cxnSp macro="">
      <xdr:nvCxnSpPr>
        <xdr:cNvPr id="520" name="直線コネクタ 519"/>
        <xdr:cNvCxnSpPr/>
      </xdr:nvCxnSpPr>
      <xdr:spPr>
        <a:xfrm flipV="1">
          <a:off x="13703300" y="6347219"/>
          <a:ext cx="889000" cy="1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143081</xdr:rowOff>
    </xdr:from>
    <xdr:to>
      <xdr:col>19</xdr:col>
      <xdr:colOff>644525</xdr:colOff>
      <xdr:row>38</xdr:row>
      <xdr:rowOff>3549</xdr:rowOff>
    </xdr:to>
    <xdr:cxnSp macro="">
      <xdr:nvCxnSpPr>
        <xdr:cNvPr id="523" name="直線コネクタ 522"/>
        <xdr:cNvCxnSpPr/>
      </xdr:nvCxnSpPr>
      <xdr:spPr>
        <a:xfrm flipV="1">
          <a:off x="12814300" y="6486731"/>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62716</xdr:rowOff>
    </xdr:from>
    <xdr:to>
      <xdr:col>23</xdr:col>
      <xdr:colOff>568325</xdr:colOff>
      <xdr:row>37</xdr:row>
      <xdr:rowOff>164316</xdr:rowOff>
    </xdr:to>
    <xdr:sp macro="" textlink="">
      <xdr:nvSpPr>
        <xdr:cNvPr id="533" name="円/楕円 532"/>
        <xdr:cNvSpPr/>
      </xdr:nvSpPr>
      <xdr:spPr>
        <a:xfrm>
          <a:off x="16268700" y="64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41143</xdr:rowOff>
    </xdr:from>
    <xdr:ext cx="534377" cy="259045"/>
    <xdr:sp macro="" textlink="">
      <xdr:nvSpPr>
        <xdr:cNvPr id="534" name="消防費該当値テキスト"/>
        <xdr:cNvSpPr txBox="1"/>
      </xdr:nvSpPr>
      <xdr:spPr>
        <a:xfrm>
          <a:off x="16370300" y="63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149822</xdr:rowOff>
    </xdr:from>
    <xdr:to>
      <xdr:col>22</xdr:col>
      <xdr:colOff>415925</xdr:colOff>
      <xdr:row>37</xdr:row>
      <xdr:rowOff>79972</xdr:rowOff>
    </xdr:to>
    <xdr:sp macro="" textlink="">
      <xdr:nvSpPr>
        <xdr:cNvPr id="535" name="円/楕円 534"/>
        <xdr:cNvSpPr/>
      </xdr:nvSpPr>
      <xdr:spPr>
        <a:xfrm>
          <a:off x="15430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96499</xdr:rowOff>
    </xdr:from>
    <xdr:ext cx="534377" cy="259045"/>
    <xdr:sp macro="" textlink="">
      <xdr:nvSpPr>
        <xdr:cNvPr id="536" name="テキスト ボックス 535"/>
        <xdr:cNvSpPr txBox="1"/>
      </xdr:nvSpPr>
      <xdr:spPr>
        <a:xfrm>
          <a:off x="15214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124219</xdr:rowOff>
    </xdr:from>
    <xdr:to>
      <xdr:col>21</xdr:col>
      <xdr:colOff>212725</xdr:colOff>
      <xdr:row>37</xdr:row>
      <xdr:rowOff>54369</xdr:rowOff>
    </xdr:to>
    <xdr:sp macro="" textlink="">
      <xdr:nvSpPr>
        <xdr:cNvPr id="537" name="円/楕円 536"/>
        <xdr:cNvSpPr/>
      </xdr:nvSpPr>
      <xdr:spPr>
        <a:xfrm>
          <a:off x="14541500" y="629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70896</xdr:rowOff>
    </xdr:from>
    <xdr:ext cx="534377" cy="259045"/>
    <xdr:sp macro="" textlink="">
      <xdr:nvSpPr>
        <xdr:cNvPr id="538" name="テキスト ボックス 537"/>
        <xdr:cNvSpPr txBox="1"/>
      </xdr:nvSpPr>
      <xdr:spPr>
        <a:xfrm>
          <a:off x="14325111" y="60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92281</xdr:rowOff>
    </xdr:from>
    <xdr:to>
      <xdr:col>20</xdr:col>
      <xdr:colOff>9525</xdr:colOff>
      <xdr:row>38</xdr:row>
      <xdr:rowOff>22431</xdr:rowOff>
    </xdr:to>
    <xdr:sp macro="" textlink="">
      <xdr:nvSpPr>
        <xdr:cNvPr id="539" name="円/楕円 538"/>
        <xdr:cNvSpPr/>
      </xdr:nvSpPr>
      <xdr:spPr>
        <a:xfrm>
          <a:off x="13652500" y="643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13558</xdr:rowOff>
    </xdr:from>
    <xdr:ext cx="534377" cy="259045"/>
    <xdr:sp macro="" textlink="">
      <xdr:nvSpPr>
        <xdr:cNvPr id="540" name="テキスト ボックス 539"/>
        <xdr:cNvSpPr txBox="1"/>
      </xdr:nvSpPr>
      <xdr:spPr>
        <a:xfrm>
          <a:off x="13436111" y="65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124200</xdr:rowOff>
    </xdr:from>
    <xdr:to>
      <xdr:col>18</xdr:col>
      <xdr:colOff>492125</xdr:colOff>
      <xdr:row>38</xdr:row>
      <xdr:rowOff>54350</xdr:rowOff>
    </xdr:to>
    <xdr:sp macro="" textlink="">
      <xdr:nvSpPr>
        <xdr:cNvPr id="541" name="円/楕円 540"/>
        <xdr:cNvSpPr/>
      </xdr:nvSpPr>
      <xdr:spPr>
        <a:xfrm>
          <a:off x="12763500" y="6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45476</xdr:rowOff>
    </xdr:from>
    <xdr:ext cx="534377" cy="259045"/>
    <xdr:sp macro="" textlink="">
      <xdr:nvSpPr>
        <xdr:cNvPr id="542" name="テキスト ボックス 541"/>
        <xdr:cNvSpPr txBox="1"/>
      </xdr:nvSpPr>
      <xdr:spPr>
        <a:xfrm>
          <a:off x="12547111" y="65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147930</xdr:rowOff>
    </xdr:from>
    <xdr:to>
      <xdr:col>23</xdr:col>
      <xdr:colOff>517525</xdr:colOff>
      <xdr:row>56</xdr:row>
      <xdr:rowOff>44786</xdr:rowOff>
    </xdr:to>
    <xdr:cxnSp macro="">
      <xdr:nvCxnSpPr>
        <xdr:cNvPr id="569" name="直線コネクタ 568"/>
        <xdr:cNvCxnSpPr/>
      </xdr:nvCxnSpPr>
      <xdr:spPr>
        <a:xfrm flipV="1">
          <a:off x="15481300" y="9577680"/>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78417</xdr:rowOff>
    </xdr:from>
    <xdr:to>
      <xdr:col>22</xdr:col>
      <xdr:colOff>365125</xdr:colOff>
      <xdr:row>56</xdr:row>
      <xdr:rowOff>44786</xdr:rowOff>
    </xdr:to>
    <xdr:cxnSp macro="">
      <xdr:nvCxnSpPr>
        <xdr:cNvPr id="572" name="直線コネクタ 571"/>
        <xdr:cNvCxnSpPr/>
      </xdr:nvCxnSpPr>
      <xdr:spPr>
        <a:xfrm>
          <a:off x="14592300" y="9508167"/>
          <a:ext cx="889000" cy="1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48397</xdr:rowOff>
    </xdr:from>
    <xdr:to>
      <xdr:col>21</xdr:col>
      <xdr:colOff>161925</xdr:colOff>
      <xdr:row>55</xdr:row>
      <xdr:rowOff>78417</xdr:rowOff>
    </xdr:to>
    <xdr:cxnSp macro="">
      <xdr:nvCxnSpPr>
        <xdr:cNvPr id="575" name="直線コネクタ 574"/>
        <xdr:cNvCxnSpPr/>
      </xdr:nvCxnSpPr>
      <xdr:spPr>
        <a:xfrm>
          <a:off x="13703300" y="9306697"/>
          <a:ext cx="889000" cy="20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21062</xdr:rowOff>
    </xdr:from>
    <xdr:to>
      <xdr:col>19</xdr:col>
      <xdr:colOff>644525</xdr:colOff>
      <xdr:row>54</xdr:row>
      <xdr:rowOff>48397</xdr:rowOff>
    </xdr:to>
    <xdr:cxnSp macro="">
      <xdr:nvCxnSpPr>
        <xdr:cNvPr id="578" name="直線コネクタ 577"/>
        <xdr:cNvCxnSpPr/>
      </xdr:nvCxnSpPr>
      <xdr:spPr>
        <a:xfrm>
          <a:off x="12814300" y="9107912"/>
          <a:ext cx="889000" cy="1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97130</xdr:rowOff>
    </xdr:from>
    <xdr:to>
      <xdr:col>23</xdr:col>
      <xdr:colOff>568325</xdr:colOff>
      <xdr:row>56</xdr:row>
      <xdr:rowOff>27280</xdr:rowOff>
    </xdr:to>
    <xdr:sp macro="" textlink="">
      <xdr:nvSpPr>
        <xdr:cNvPr id="588" name="円/楕円 587"/>
        <xdr:cNvSpPr/>
      </xdr:nvSpPr>
      <xdr:spPr>
        <a:xfrm>
          <a:off x="16268700" y="95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120007</xdr:rowOff>
    </xdr:from>
    <xdr:ext cx="599010" cy="259045"/>
    <xdr:sp macro="" textlink="">
      <xdr:nvSpPr>
        <xdr:cNvPr id="589" name="教育費該当値テキスト"/>
        <xdr:cNvSpPr txBox="1"/>
      </xdr:nvSpPr>
      <xdr:spPr>
        <a:xfrm>
          <a:off x="16370300" y="937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165436</xdr:rowOff>
    </xdr:from>
    <xdr:to>
      <xdr:col>22</xdr:col>
      <xdr:colOff>415925</xdr:colOff>
      <xdr:row>56</xdr:row>
      <xdr:rowOff>95586</xdr:rowOff>
    </xdr:to>
    <xdr:sp macro="" textlink="">
      <xdr:nvSpPr>
        <xdr:cNvPr id="590" name="円/楕円 589"/>
        <xdr:cNvSpPr/>
      </xdr:nvSpPr>
      <xdr:spPr>
        <a:xfrm>
          <a:off x="15430500" y="95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112113</xdr:rowOff>
    </xdr:from>
    <xdr:ext cx="534377" cy="259045"/>
    <xdr:sp macro="" textlink="">
      <xdr:nvSpPr>
        <xdr:cNvPr id="591" name="テキスト ボックス 590"/>
        <xdr:cNvSpPr txBox="1"/>
      </xdr:nvSpPr>
      <xdr:spPr>
        <a:xfrm>
          <a:off x="15214111" y="93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27617</xdr:rowOff>
    </xdr:from>
    <xdr:to>
      <xdr:col>21</xdr:col>
      <xdr:colOff>212725</xdr:colOff>
      <xdr:row>55</xdr:row>
      <xdr:rowOff>129217</xdr:rowOff>
    </xdr:to>
    <xdr:sp macro="" textlink="">
      <xdr:nvSpPr>
        <xdr:cNvPr id="592" name="円/楕円 591"/>
        <xdr:cNvSpPr/>
      </xdr:nvSpPr>
      <xdr:spPr>
        <a:xfrm>
          <a:off x="14541500" y="94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145744</xdr:rowOff>
    </xdr:from>
    <xdr:ext cx="599010" cy="259045"/>
    <xdr:sp macro="" textlink="">
      <xdr:nvSpPr>
        <xdr:cNvPr id="593" name="テキスト ボックス 592"/>
        <xdr:cNvSpPr txBox="1"/>
      </xdr:nvSpPr>
      <xdr:spPr>
        <a:xfrm>
          <a:off x="14292794" y="92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125,904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169047</xdr:rowOff>
    </xdr:from>
    <xdr:to>
      <xdr:col>20</xdr:col>
      <xdr:colOff>9525</xdr:colOff>
      <xdr:row>54</xdr:row>
      <xdr:rowOff>99197</xdr:rowOff>
    </xdr:to>
    <xdr:sp macro="" textlink="">
      <xdr:nvSpPr>
        <xdr:cNvPr id="594" name="円/楕円 593"/>
        <xdr:cNvSpPr/>
      </xdr:nvSpPr>
      <xdr:spPr>
        <a:xfrm>
          <a:off x="13652500" y="92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115724</xdr:rowOff>
    </xdr:from>
    <xdr:ext cx="599010" cy="259045"/>
    <xdr:sp macro="" textlink="">
      <xdr:nvSpPr>
        <xdr:cNvPr id="595" name="テキスト ボックス 594"/>
        <xdr:cNvSpPr txBox="1"/>
      </xdr:nvSpPr>
      <xdr:spPr>
        <a:xfrm>
          <a:off x="13403794" y="903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169,970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141712</xdr:rowOff>
    </xdr:from>
    <xdr:to>
      <xdr:col>18</xdr:col>
      <xdr:colOff>492125</xdr:colOff>
      <xdr:row>53</xdr:row>
      <xdr:rowOff>71862</xdr:rowOff>
    </xdr:to>
    <xdr:sp macro="" textlink="">
      <xdr:nvSpPr>
        <xdr:cNvPr id="596" name="円/楕円 595"/>
        <xdr:cNvSpPr/>
      </xdr:nvSpPr>
      <xdr:spPr>
        <a:xfrm>
          <a:off x="12763500" y="90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88389</xdr:rowOff>
    </xdr:from>
    <xdr:ext cx="599010" cy="259045"/>
    <xdr:sp macro="" textlink="">
      <xdr:nvSpPr>
        <xdr:cNvPr id="597" name="テキスト ボックス 596"/>
        <xdr:cNvSpPr txBox="1"/>
      </xdr:nvSpPr>
      <xdr:spPr>
        <a:xfrm>
          <a:off x="12514794" y="883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77474</xdr:rowOff>
    </xdr:from>
    <xdr:to>
      <xdr:col>23</xdr:col>
      <xdr:colOff>517525</xdr:colOff>
      <xdr:row>79</xdr:row>
      <xdr:rowOff>44450</xdr:rowOff>
    </xdr:to>
    <xdr:cxnSp macro="">
      <xdr:nvCxnSpPr>
        <xdr:cNvPr id="626" name="直線コネクタ 625"/>
        <xdr:cNvCxnSpPr/>
      </xdr:nvCxnSpPr>
      <xdr:spPr>
        <a:xfrm flipV="1">
          <a:off x="15481300" y="13107674"/>
          <a:ext cx="838200" cy="48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43917</xdr:rowOff>
    </xdr:from>
    <xdr:to>
      <xdr:col>22</xdr:col>
      <xdr:colOff>365125</xdr:colOff>
      <xdr:row>79</xdr:row>
      <xdr:rowOff>44450</xdr:rowOff>
    </xdr:to>
    <xdr:cxnSp macro="">
      <xdr:nvCxnSpPr>
        <xdr:cNvPr id="629" name="直線コネクタ 628"/>
        <xdr:cNvCxnSpPr/>
      </xdr:nvCxnSpPr>
      <xdr:spPr>
        <a:xfrm>
          <a:off x="14592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43917</xdr:rowOff>
    </xdr:from>
    <xdr:to>
      <xdr:col>21</xdr:col>
      <xdr:colOff>161925</xdr:colOff>
      <xdr:row>79</xdr:row>
      <xdr:rowOff>44450</xdr:rowOff>
    </xdr:to>
    <xdr:cxnSp macro="">
      <xdr:nvCxnSpPr>
        <xdr:cNvPr id="632" name="直線コネクタ 631"/>
        <xdr:cNvCxnSpPr/>
      </xdr:nvCxnSpPr>
      <xdr:spPr>
        <a:xfrm flipV="1">
          <a:off x="13703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5108</xdr:rowOff>
    </xdr:from>
    <xdr:to>
      <xdr:col>19</xdr:col>
      <xdr:colOff>644525</xdr:colOff>
      <xdr:row>79</xdr:row>
      <xdr:rowOff>44450</xdr:rowOff>
    </xdr:to>
    <xdr:cxnSp macro="">
      <xdr:nvCxnSpPr>
        <xdr:cNvPr id="635" name="直線コネクタ 634"/>
        <xdr:cNvCxnSpPr/>
      </xdr:nvCxnSpPr>
      <xdr:spPr>
        <a:xfrm>
          <a:off x="12814300" y="13549658"/>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26674</xdr:rowOff>
    </xdr:from>
    <xdr:to>
      <xdr:col>23</xdr:col>
      <xdr:colOff>568325</xdr:colOff>
      <xdr:row>76</xdr:row>
      <xdr:rowOff>128274</xdr:rowOff>
    </xdr:to>
    <xdr:sp macro="" textlink="">
      <xdr:nvSpPr>
        <xdr:cNvPr id="645" name="円/楕円 644"/>
        <xdr:cNvSpPr/>
      </xdr:nvSpPr>
      <xdr:spPr>
        <a:xfrm>
          <a:off x="16268700" y="130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49552</xdr:rowOff>
    </xdr:from>
    <xdr:ext cx="534377" cy="259045"/>
    <xdr:sp macro="" textlink="">
      <xdr:nvSpPr>
        <xdr:cNvPr id="646" name="災害復旧費該当値テキスト"/>
        <xdr:cNvSpPr txBox="1"/>
      </xdr:nvSpPr>
      <xdr:spPr>
        <a:xfrm>
          <a:off x="16370300" y="129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164567</xdr:rowOff>
    </xdr:from>
    <xdr:to>
      <xdr:col>21</xdr:col>
      <xdr:colOff>212725</xdr:colOff>
      <xdr:row>79</xdr:row>
      <xdr:rowOff>94717</xdr:rowOff>
    </xdr:to>
    <xdr:sp macro="" textlink="">
      <xdr:nvSpPr>
        <xdr:cNvPr id="649" name="円/楕円 64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85844</xdr:rowOff>
    </xdr:from>
    <xdr:ext cx="313932" cy="259045"/>
    <xdr:sp macro="" textlink="">
      <xdr:nvSpPr>
        <xdr:cNvPr id="650" name="テキスト ボックス 649"/>
        <xdr:cNvSpPr txBox="1"/>
      </xdr:nvSpPr>
      <xdr:spPr>
        <a:xfrm>
          <a:off x="14435333" y="13630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125758</xdr:rowOff>
    </xdr:from>
    <xdr:to>
      <xdr:col>18</xdr:col>
      <xdr:colOff>492125</xdr:colOff>
      <xdr:row>79</xdr:row>
      <xdr:rowOff>55908</xdr:rowOff>
    </xdr:to>
    <xdr:sp macro="" textlink="">
      <xdr:nvSpPr>
        <xdr:cNvPr id="653" name="円/楕円 652"/>
        <xdr:cNvSpPr/>
      </xdr:nvSpPr>
      <xdr:spPr>
        <a:xfrm>
          <a:off x="12763500" y="134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47035</xdr:rowOff>
    </xdr:from>
    <xdr:ext cx="469744" cy="259045"/>
    <xdr:sp macro="" textlink="">
      <xdr:nvSpPr>
        <xdr:cNvPr id="654" name="テキスト ボックス 653"/>
        <xdr:cNvSpPr txBox="1"/>
      </xdr:nvSpPr>
      <xdr:spPr>
        <a:xfrm>
          <a:off x="12579427" y="1359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154778</xdr:rowOff>
    </xdr:from>
    <xdr:to>
      <xdr:col>23</xdr:col>
      <xdr:colOff>517525</xdr:colOff>
      <xdr:row>95</xdr:row>
      <xdr:rowOff>77704</xdr:rowOff>
    </xdr:to>
    <xdr:cxnSp macro="">
      <xdr:nvCxnSpPr>
        <xdr:cNvPr id="681" name="直線コネクタ 680"/>
        <xdr:cNvCxnSpPr/>
      </xdr:nvCxnSpPr>
      <xdr:spPr>
        <a:xfrm flipV="1">
          <a:off x="15481300" y="16271078"/>
          <a:ext cx="8382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147157</xdr:rowOff>
    </xdr:from>
    <xdr:to>
      <xdr:col>22</xdr:col>
      <xdr:colOff>365125</xdr:colOff>
      <xdr:row>95</xdr:row>
      <xdr:rowOff>77704</xdr:rowOff>
    </xdr:to>
    <xdr:cxnSp macro="">
      <xdr:nvCxnSpPr>
        <xdr:cNvPr id="684" name="直線コネクタ 683"/>
        <xdr:cNvCxnSpPr/>
      </xdr:nvCxnSpPr>
      <xdr:spPr>
        <a:xfrm>
          <a:off x="14592300" y="16263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147157</xdr:rowOff>
    </xdr:from>
    <xdr:to>
      <xdr:col>21</xdr:col>
      <xdr:colOff>161925</xdr:colOff>
      <xdr:row>95</xdr:row>
      <xdr:rowOff>8251</xdr:rowOff>
    </xdr:to>
    <xdr:cxnSp macro="">
      <xdr:nvCxnSpPr>
        <xdr:cNvPr id="687" name="直線コネクタ 686"/>
        <xdr:cNvCxnSpPr/>
      </xdr:nvCxnSpPr>
      <xdr:spPr>
        <a:xfrm flipV="1">
          <a:off x="13703300" y="16263457"/>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8251</xdr:rowOff>
    </xdr:from>
    <xdr:to>
      <xdr:col>19</xdr:col>
      <xdr:colOff>644525</xdr:colOff>
      <xdr:row>96</xdr:row>
      <xdr:rowOff>12370</xdr:rowOff>
    </xdr:to>
    <xdr:cxnSp macro="">
      <xdr:nvCxnSpPr>
        <xdr:cNvPr id="690" name="直線コネクタ 689"/>
        <xdr:cNvCxnSpPr/>
      </xdr:nvCxnSpPr>
      <xdr:spPr>
        <a:xfrm flipV="1">
          <a:off x="12814300" y="16296001"/>
          <a:ext cx="889000" cy="1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103978</xdr:rowOff>
    </xdr:from>
    <xdr:to>
      <xdr:col>23</xdr:col>
      <xdr:colOff>568325</xdr:colOff>
      <xdr:row>95</xdr:row>
      <xdr:rowOff>34128</xdr:rowOff>
    </xdr:to>
    <xdr:sp macro="" textlink="">
      <xdr:nvSpPr>
        <xdr:cNvPr id="700" name="円/楕円 699"/>
        <xdr:cNvSpPr/>
      </xdr:nvSpPr>
      <xdr:spPr>
        <a:xfrm>
          <a:off x="16268700" y="1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126855</xdr:rowOff>
    </xdr:from>
    <xdr:ext cx="599010" cy="259045"/>
    <xdr:sp macro="" textlink="">
      <xdr:nvSpPr>
        <xdr:cNvPr id="701" name="公債費該当値テキスト"/>
        <xdr:cNvSpPr txBox="1"/>
      </xdr:nvSpPr>
      <xdr:spPr>
        <a:xfrm>
          <a:off x="16370300" y="1607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146,702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26904</xdr:rowOff>
    </xdr:from>
    <xdr:to>
      <xdr:col>22</xdr:col>
      <xdr:colOff>415925</xdr:colOff>
      <xdr:row>95</xdr:row>
      <xdr:rowOff>128504</xdr:rowOff>
    </xdr:to>
    <xdr:sp macro="" textlink="">
      <xdr:nvSpPr>
        <xdr:cNvPr id="702" name="円/楕円 701"/>
        <xdr:cNvSpPr/>
      </xdr:nvSpPr>
      <xdr:spPr>
        <a:xfrm>
          <a:off x="15430500" y="16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145031</xdr:rowOff>
    </xdr:from>
    <xdr:ext cx="599010" cy="259045"/>
    <xdr:sp macro="" textlink="">
      <xdr:nvSpPr>
        <xdr:cNvPr id="703" name="テキスト ボックス 702"/>
        <xdr:cNvSpPr txBox="1"/>
      </xdr:nvSpPr>
      <xdr:spPr>
        <a:xfrm>
          <a:off x="15181794" y="160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96357</xdr:rowOff>
    </xdr:from>
    <xdr:to>
      <xdr:col>21</xdr:col>
      <xdr:colOff>212725</xdr:colOff>
      <xdr:row>95</xdr:row>
      <xdr:rowOff>26507</xdr:rowOff>
    </xdr:to>
    <xdr:sp macro="" textlink="">
      <xdr:nvSpPr>
        <xdr:cNvPr id="704" name="円/楕円 703"/>
        <xdr:cNvSpPr/>
      </xdr:nvSpPr>
      <xdr:spPr>
        <a:xfrm>
          <a:off x="14541500" y="162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43034</xdr:rowOff>
    </xdr:from>
    <xdr:ext cx="599010" cy="259045"/>
    <xdr:sp macro="" textlink="">
      <xdr:nvSpPr>
        <xdr:cNvPr id="705" name="テキスト ボックス 704"/>
        <xdr:cNvSpPr txBox="1"/>
      </xdr:nvSpPr>
      <xdr:spPr>
        <a:xfrm>
          <a:off x="14292794" y="1598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128901</xdr:rowOff>
    </xdr:from>
    <xdr:to>
      <xdr:col>20</xdr:col>
      <xdr:colOff>9525</xdr:colOff>
      <xdr:row>95</xdr:row>
      <xdr:rowOff>59051</xdr:rowOff>
    </xdr:to>
    <xdr:sp macro="" textlink="">
      <xdr:nvSpPr>
        <xdr:cNvPr id="706" name="円/楕円 705"/>
        <xdr:cNvSpPr/>
      </xdr:nvSpPr>
      <xdr:spPr>
        <a:xfrm>
          <a:off x="13652500" y="162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75578</xdr:rowOff>
    </xdr:from>
    <xdr:ext cx="599010" cy="259045"/>
    <xdr:sp macro="" textlink="">
      <xdr:nvSpPr>
        <xdr:cNvPr id="707" name="テキスト ボックス 706"/>
        <xdr:cNvSpPr txBox="1"/>
      </xdr:nvSpPr>
      <xdr:spPr>
        <a:xfrm>
          <a:off x="13403794" y="160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133020</xdr:rowOff>
    </xdr:from>
    <xdr:to>
      <xdr:col>18</xdr:col>
      <xdr:colOff>492125</xdr:colOff>
      <xdr:row>96</xdr:row>
      <xdr:rowOff>63170</xdr:rowOff>
    </xdr:to>
    <xdr:sp macro="" textlink="">
      <xdr:nvSpPr>
        <xdr:cNvPr id="708" name="円/楕円 707"/>
        <xdr:cNvSpPr/>
      </xdr:nvSpPr>
      <xdr:spPr>
        <a:xfrm>
          <a:off x="12763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54297</xdr:rowOff>
    </xdr:from>
    <xdr:ext cx="599010" cy="259045"/>
    <xdr:sp macro="" textlink="">
      <xdr:nvSpPr>
        <xdr:cNvPr id="709" name="テキスト ボックス 708"/>
        <xdr:cNvSpPr txBox="1"/>
      </xdr:nvSpPr>
      <xdr:spPr>
        <a:xfrm>
          <a:off x="12514794" y="1651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介護施設の</a:t>
          </a:r>
          <a:r>
            <a:rPr kumimoji="1" lang="ja-JP" altLang="en-US" sz="1100">
              <a:solidFill>
                <a:schemeClr val="dk1"/>
              </a:solidFill>
              <a:effectLst/>
              <a:latin typeface="+mn-lt"/>
              <a:ea typeface="+mn-ea"/>
              <a:cs typeface="+mn-cs"/>
            </a:rPr>
            <a:t>新設</a:t>
          </a:r>
          <a:r>
            <a:rPr kumimoji="1" lang="ja-JP" altLang="ja-JP" sz="1100">
              <a:solidFill>
                <a:schemeClr val="dk1"/>
              </a:solidFill>
              <a:effectLst/>
              <a:latin typeface="+mn-lt"/>
              <a:ea typeface="+mn-ea"/>
              <a:cs typeface="+mn-cs"/>
            </a:rPr>
            <a:t>により民生費が増額し、</a:t>
          </a:r>
          <a:r>
            <a:rPr kumimoji="1" lang="ja-JP" altLang="en-US" sz="1100">
              <a:solidFill>
                <a:schemeClr val="dk1"/>
              </a:solidFill>
              <a:effectLst/>
              <a:latin typeface="+mn-lt"/>
              <a:ea typeface="+mn-ea"/>
              <a:cs typeface="+mn-cs"/>
            </a:rPr>
            <a:t>台風災害により災害復旧事業費</a:t>
          </a:r>
          <a:r>
            <a:rPr kumimoji="1" lang="ja-JP" altLang="ja-JP" sz="1100">
              <a:solidFill>
                <a:schemeClr val="dk1"/>
              </a:solidFill>
              <a:effectLst/>
              <a:latin typeface="+mn-lt"/>
              <a:ea typeface="+mn-ea"/>
              <a:cs typeface="+mn-cs"/>
            </a:rPr>
            <a:t>が増額した。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し、標準財政規模が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実質収支比率についても標準財政規模の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年間において連結実質赤字比率は発生しておらず、また各会計においても赤字は発生していない。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6" sqref="R16:V16"/>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8663769</v>
      </c>
      <c r="BO4" s="411"/>
      <c r="BP4" s="411"/>
      <c r="BQ4" s="411"/>
      <c r="BR4" s="411"/>
      <c r="BS4" s="411"/>
      <c r="BT4" s="411"/>
      <c r="BU4" s="412"/>
      <c r="BV4" s="410">
        <v>8737625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3.8</v>
      </c>
      <c r="CU4" s="588"/>
      <c r="CV4" s="588"/>
      <c r="CW4" s="588"/>
      <c r="CX4" s="588"/>
      <c r="CY4" s="588"/>
      <c r="CZ4" s="588"/>
      <c r="DA4" s="589"/>
      <c r="DB4" s="587">
        <v>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8399457</v>
      </c>
      <c r="BO5" s="416"/>
      <c r="BP5" s="416"/>
      <c r="BQ5" s="416"/>
      <c r="BR5" s="416"/>
      <c r="BS5" s="416"/>
      <c r="BT5" s="416"/>
      <c r="BU5" s="417"/>
      <c r="BV5" s="415">
        <v>8517018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77.5</v>
      </c>
      <c r="CU5" s="386"/>
      <c r="CV5" s="386"/>
      <c r="CW5" s="386"/>
      <c r="CX5" s="386"/>
      <c r="CY5" s="386"/>
      <c r="CZ5" s="386"/>
      <c r="DA5" s="387"/>
      <c r="DB5" s="385">
        <v>77.5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264312</v>
      </c>
      <c r="BO6" s="416"/>
      <c r="BP6" s="416"/>
      <c r="BQ6" s="416"/>
      <c r="BR6" s="416"/>
      <c r="BS6" s="416"/>
      <c r="BT6" s="416"/>
      <c r="BU6" s="417"/>
      <c r="BV6" s="415">
        <v>220607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80.8</v>
      </c>
      <c r="CU6" s="562"/>
      <c r="CV6" s="562"/>
      <c r="CW6" s="562"/>
      <c r="CX6" s="562"/>
      <c r="CY6" s="562"/>
      <c r="CZ6" s="562"/>
      <c r="DA6" s="563"/>
      <c r="DB6" s="561">
        <v>81.8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87770</v>
      </c>
      <c r="BO7" s="416"/>
      <c r="BP7" s="416"/>
      <c r="BQ7" s="416"/>
      <c r="BR7" s="416"/>
      <c r="BS7" s="416"/>
      <c r="BT7" s="416"/>
      <c r="BU7" s="417"/>
      <c r="BV7" s="415">
        <v>172393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4597200</v>
      </c>
      <c r="CU7" s="416"/>
      <c r="CV7" s="416"/>
      <c r="CW7" s="416"/>
      <c r="CX7" s="416"/>
      <c r="CY7" s="416"/>
      <c r="CZ7" s="416"/>
      <c r="DA7" s="417"/>
      <c r="DB7" s="415">
        <v>4644438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176542</v>
      </c>
      <c r="BO8" s="416"/>
      <c r="BP8" s="416"/>
      <c r="BQ8" s="416"/>
      <c r="BR8" s="416"/>
      <c r="BS8" s="416"/>
      <c r="BT8" s="416"/>
      <c r="BU8" s="417"/>
      <c r="BV8" s="415">
        <v>48214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6288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128328</v>
      </c>
      <c r="BO9" s="416"/>
      <c r="BP9" s="416"/>
      <c r="BQ9" s="416"/>
      <c r="BR9" s="416"/>
      <c r="BS9" s="416"/>
      <c r="BT9" s="416"/>
      <c r="BU9" s="417"/>
      <c r="BV9" s="415">
        <v>6828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v>
      </c>
      <c r="CU9" s="386"/>
      <c r="CV9" s="386"/>
      <c r="CW9" s="386"/>
      <c r="CX9" s="386"/>
      <c r="CY9" s="386"/>
      <c r="CZ9" s="386"/>
      <c r="DA9" s="387"/>
      <c r="DB9" s="385">
        <v>14.9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6653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1119</v>
      </c>
      <c r="BO10" s="416"/>
      <c r="BP10" s="416"/>
      <c r="BQ10" s="416"/>
      <c r="BR10" s="416"/>
      <c r="BS10" s="416"/>
      <c r="BT10" s="416"/>
      <c r="BU10" s="417"/>
      <c r="BV10" s="415">
        <v>8907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6309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130000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6190</v>
      </c>
      <c r="S13" s="517"/>
      <c r="T13" s="517"/>
      <c r="U13" s="517"/>
      <c r="V13" s="518"/>
      <c r="W13" s="504" t="s">
        <v>124</v>
      </c>
      <c r="X13" s="428"/>
      <c r="Y13" s="428"/>
      <c r="Z13" s="428"/>
      <c r="AA13" s="428"/>
      <c r="AB13" s="429"/>
      <c r="AC13" s="391">
        <v>675</v>
      </c>
      <c r="AD13" s="392"/>
      <c r="AE13" s="392"/>
      <c r="AF13" s="392"/>
      <c r="AG13" s="393"/>
      <c r="AH13" s="391">
        <v>648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129447</v>
      </c>
      <c r="BO13" s="416"/>
      <c r="BP13" s="416"/>
      <c r="BQ13" s="416"/>
      <c r="BR13" s="416"/>
      <c r="BS13" s="416"/>
      <c r="BT13" s="416"/>
      <c r="BU13" s="417"/>
      <c r="BV13" s="415">
        <v>-114265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6338</v>
      </c>
      <c r="S14" s="517"/>
      <c r="T14" s="517"/>
      <c r="U14" s="517"/>
      <c r="V14" s="518"/>
      <c r="W14" s="519"/>
      <c r="X14" s="431"/>
      <c r="Y14" s="431"/>
      <c r="Z14" s="431"/>
      <c r="AA14" s="431"/>
      <c r="AB14" s="432"/>
      <c r="AC14" s="509">
        <v>20.5</v>
      </c>
      <c r="AD14" s="510"/>
      <c r="AE14" s="510"/>
      <c r="AF14" s="510"/>
      <c r="AG14" s="511"/>
      <c r="AH14" s="509">
        <v>19.899999999999999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6230</v>
      </c>
      <c r="S15" s="517"/>
      <c r="T15" s="517"/>
      <c r="U15" s="517"/>
      <c r="V15" s="518"/>
      <c r="W15" s="504" t="s">
        <v>130</v>
      </c>
      <c r="X15" s="428"/>
      <c r="Y15" s="428"/>
      <c r="Z15" s="428"/>
      <c r="AA15" s="428"/>
      <c r="AB15" s="429"/>
      <c r="AC15" s="391">
        <v>488</v>
      </c>
      <c r="AD15" s="392"/>
      <c r="AE15" s="392"/>
      <c r="AF15" s="392"/>
      <c r="AG15" s="393"/>
      <c r="AH15" s="391">
        <v>544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965307</v>
      </c>
      <c r="BO15" s="411"/>
      <c r="BP15" s="411"/>
      <c r="BQ15" s="411"/>
      <c r="BR15" s="411"/>
      <c r="BS15" s="411"/>
      <c r="BT15" s="411"/>
      <c r="BU15" s="412"/>
      <c r="BV15" s="410">
        <v>948467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14.9</v>
      </c>
      <c r="AD16" s="510"/>
      <c r="AE16" s="510"/>
      <c r="AF16" s="510"/>
      <c r="AG16" s="511"/>
      <c r="AH16" s="509">
        <v>16.7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4154696</v>
      </c>
      <c r="BO16" s="416"/>
      <c r="BP16" s="416"/>
      <c r="BQ16" s="416"/>
      <c r="BR16" s="416"/>
      <c r="BS16" s="416"/>
      <c r="BT16" s="416"/>
      <c r="BU16" s="417"/>
      <c r="BV16" s="415">
        <v>4163456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2123</v>
      </c>
      <c r="AD17" s="392"/>
      <c r="AE17" s="392"/>
      <c r="AF17" s="392"/>
      <c r="AG17" s="393"/>
      <c r="AH17" s="391">
        <v>2064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1204675</v>
      </c>
      <c r="BO17" s="416"/>
      <c r="BP17" s="416"/>
      <c r="BQ17" s="416"/>
      <c r="BR17" s="416"/>
      <c r="BS17" s="416"/>
      <c r="BT17" s="416"/>
      <c r="BU17" s="417"/>
      <c r="BV17" s="415">
        <v>1182015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1063.83</v>
      </c>
      <c r="M18" s="480"/>
      <c r="N18" s="480"/>
      <c r="O18" s="480"/>
      <c r="P18" s="480"/>
      <c r="Q18" s="480"/>
      <c r="R18" s="481"/>
      <c r="S18" s="481"/>
      <c r="T18" s="481"/>
      <c r="U18" s="481"/>
      <c r="V18" s="482"/>
      <c r="W18" s="496"/>
      <c r="X18" s="497"/>
      <c r="Y18" s="497"/>
      <c r="Z18" s="497"/>
      <c r="AA18" s="497"/>
      <c r="AB18" s="505"/>
      <c r="AC18" s="379">
        <v>64.599999999999994</v>
      </c>
      <c r="AD18" s="380"/>
      <c r="AE18" s="380"/>
      <c r="AF18" s="380"/>
      <c r="AG18" s="483"/>
      <c r="AH18" s="379">
        <v>63.4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3645740</v>
      </c>
      <c r="BO18" s="416"/>
      <c r="BP18" s="416"/>
      <c r="BQ18" s="416"/>
      <c r="BR18" s="416"/>
      <c r="BS18" s="416"/>
      <c r="BT18" s="416"/>
      <c r="BU18" s="417"/>
      <c r="BV18" s="415">
        <v>3675749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5435541</v>
      </c>
      <c r="BO19" s="416"/>
      <c r="BP19" s="416"/>
      <c r="BQ19" s="416"/>
      <c r="BR19" s="416"/>
      <c r="BS19" s="416"/>
      <c r="BT19" s="416"/>
      <c r="BU19" s="417"/>
      <c r="BV19" s="415">
        <v>5377292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3043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7277040</v>
      </c>
      <c r="BO23" s="416"/>
      <c r="BP23" s="416"/>
      <c r="BQ23" s="416"/>
      <c r="BR23" s="416"/>
      <c r="BS23" s="416"/>
      <c r="BT23" s="416"/>
      <c r="BU23" s="417"/>
      <c r="BV23" s="415">
        <v>6691688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7660</v>
      </c>
      <c r="R24" s="392"/>
      <c r="S24" s="392"/>
      <c r="T24" s="392"/>
      <c r="U24" s="392"/>
      <c r="V24" s="393"/>
      <c r="W24" s="457"/>
      <c r="X24" s="448"/>
      <c r="Y24" s="449"/>
      <c r="Z24" s="388" t="s">
        <v>154</v>
      </c>
      <c r="AA24" s="389"/>
      <c r="AB24" s="389"/>
      <c r="AC24" s="389"/>
      <c r="AD24" s="389"/>
      <c r="AE24" s="389"/>
      <c r="AF24" s="389"/>
      <c r="AG24" s="390"/>
      <c r="AH24" s="391">
        <v>102</v>
      </c>
      <c r="AI24" s="392"/>
      <c r="AJ24" s="392"/>
      <c r="AK24" s="392"/>
      <c r="AL24" s="393"/>
      <c r="AM24" s="391">
        <v>298350</v>
      </c>
      <c r="AN24" s="392"/>
      <c r="AO24" s="392"/>
      <c r="AP24" s="392"/>
      <c r="AQ24" s="392"/>
      <c r="AR24" s="393"/>
      <c r="AS24" s="391">
        <v>2925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5629233</v>
      </c>
      <c r="BO24" s="416"/>
      <c r="BP24" s="416"/>
      <c r="BQ24" s="416"/>
      <c r="BR24" s="416"/>
      <c r="BS24" s="416"/>
      <c r="BT24" s="416"/>
      <c r="BU24" s="417"/>
      <c r="BV24" s="415">
        <v>5032827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6410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89376</v>
      </c>
      <c r="BO25" s="411"/>
      <c r="BP25" s="411"/>
      <c r="BQ25" s="411"/>
      <c r="BR25" s="411"/>
      <c r="BS25" s="411"/>
      <c r="BT25" s="411"/>
      <c r="BU25" s="412"/>
      <c r="BV25" s="410">
        <v>134835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5810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2960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11052</v>
      </c>
      <c r="AN27" s="392"/>
      <c r="AO27" s="392"/>
      <c r="AP27" s="392"/>
      <c r="AQ27" s="392"/>
      <c r="AR27" s="393"/>
      <c r="AS27" s="391">
        <v>2763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2330</v>
      </c>
      <c r="R28" s="392"/>
      <c r="S28" s="392"/>
      <c r="T28" s="392"/>
      <c r="U28" s="392"/>
      <c r="V28" s="393"/>
      <c r="W28" s="457"/>
      <c r="X28" s="448"/>
      <c r="Y28" s="449"/>
      <c r="Z28" s="388" t="s">
        <v>166</v>
      </c>
      <c r="AA28" s="389"/>
      <c r="AB28" s="389"/>
      <c r="AC28" s="389"/>
      <c r="AD28" s="389"/>
      <c r="AE28" s="389"/>
      <c r="AF28" s="389"/>
      <c r="AG28" s="390"/>
      <c r="AH28" s="391">
        <v>11</v>
      </c>
      <c r="AI28" s="392"/>
      <c r="AJ28" s="392"/>
      <c r="AK28" s="392"/>
      <c r="AL28" s="393"/>
      <c r="AM28" s="391">
        <v>30162</v>
      </c>
      <c r="AN28" s="392"/>
      <c r="AO28" s="392"/>
      <c r="AP28" s="392"/>
      <c r="AQ28" s="392"/>
      <c r="AR28" s="393"/>
      <c r="AS28" s="391">
        <v>2742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1504697</v>
      </c>
      <c r="BO28" s="411"/>
      <c r="BP28" s="411"/>
      <c r="BQ28" s="411"/>
      <c r="BR28" s="411"/>
      <c r="BS28" s="411"/>
      <c r="BT28" s="411"/>
      <c r="BU28" s="412"/>
      <c r="BV28" s="410">
        <v>1478578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1880</v>
      </c>
      <c r="R29" s="392"/>
      <c r="S29" s="392"/>
      <c r="T29" s="392"/>
      <c r="U29" s="392"/>
      <c r="V29" s="393"/>
      <c r="W29" s="458"/>
      <c r="X29" s="459"/>
      <c r="Y29" s="460"/>
      <c r="Z29" s="388" t="s">
        <v>170</v>
      </c>
      <c r="AA29" s="389"/>
      <c r="AB29" s="389"/>
      <c r="AC29" s="389"/>
      <c r="AD29" s="389"/>
      <c r="AE29" s="389"/>
      <c r="AF29" s="389"/>
      <c r="AG29" s="390"/>
      <c r="AH29" s="391">
        <v>117</v>
      </c>
      <c r="AI29" s="392"/>
      <c r="AJ29" s="392"/>
      <c r="AK29" s="392"/>
      <c r="AL29" s="393"/>
      <c r="AM29" s="391">
        <v>339564</v>
      </c>
      <c r="AN29" s="392"/>
      <c r="AO29" s="392"/>
      <c r="AP29" s="392"/>
      <c r="AQ29" s="392"/>
      <c r="AR29" s="393"/>
      <c r="AS29" s="391">
        <v>2902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784005</v>
      </c>
      <c r="BO29" s="416"/>
      <c r="BP29" s="416"/>
      <c r="BQ29" s="416"/>
      <c r="BR29" s="416"/>
      <c r="BS29" s="416"/>
      <c r="BT29" s="416"/>
      <c r="BU29" s="417"/>
      <c r="BV29" s="415">
        <v>201715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3854136</v>
      </c>
      <c r="BO30" s="419"/>
      <c r="BP30" s="419"/>
      <c r="BQ30" s="419"/>
      <c r="BR30" s="419"/>
      <c r="BS30" s="419"/>
      <c r="BT30" s="419"/>
      <c r="BU30" s="420"/>
      <c r="BV30" s="418">
        <v>3846482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国民健康保健事業特別会計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f>IF(CQ34="","",MAX(C34:D43,U34:V43,AM34:AN43,BE34:BF43,BW34:BX43)+1)</f>
        <v>8</v>
      </c>
      <c r="CP34" s="375"/>
      <c r="CQ34" s="374" t="str">
        <f>IF('各会計、関係団体の財政状況及び健全化判断比率'!BS7="","",'各会計、関係団体の財政状況及び健全化判断比率'!BS7)</f>
        <v>新得観光振興公社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f t="shared" ref="CO35:CO43" si="3">IF(CQ35="","",CO34+1)</f>
        <v>9</v>
      </c>
      <c r="CP35" s="375"/>
      <c r="CQ35" s="374" t="str">
        <f>IF('各会計、関係団体の財政状況及び健全化判断比率'!BS8="","",'各会計、関係団体の財政状況及び健全化判断比率'!BS8)</f>
        <v>新得町畜産振興公社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9" zoomScale="70" zoomScaleNormal="7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1.77</v>
      </c>
      <c r="G34" s="33">
        <v>0.72</v>
      </c>
      <c r="H34" s="33">
        <v>0.9</v>
      </c>
      <c r="I34" s="33">
        <v>1.03</v>
      </c>
      <c r="J34" s="34">
        <v>3.84</v>
      </c>
      <c r="K34" s="22"/>
      <c r="L34" s="22"/>
      <c r="M34" s="22"/>
      <c r="N34" s="22"/>
      <c r="O34" s="22"/>
      <c r="P34" s="22"/>
    </row>
    <row r="35" spans="1:16" ht="39" customHeight="1">
      <c r="A35" s="22"/>
      <c r="B35" s="35"/>
      <c r="C35" s="1178" t="s">
        <v>530</v>
      </c>
      <c r="D35" s="1179"/>
      <c r="E35" s="1180"/>
      <c r="F35" s="36">
        <v>1.6</v>
      </c>
      <c r="G35" s="37">
        <v>1.83</v>
      </c>
      <c r="H35" s="37">
        <v>1.65</v>
      </c>
      <c r="I35" s="37">
        <v>1.67</v>
      </c>
      <c r="J35" s="38">
        <v>1.98</v>
      </c>
      <c r="K35" s="22"/>
      <c r="L35" s="22"/>
      <c r="M35" s="22"/>
      <c r="N35" s="22"/>
      <c r="O35" s="22"/>
      <c r="P35" s="22"/>
    </row>
    <row r="36" spans="1:16" ht="39" customHeight="1">
      <c r="A36" s="22"/>
      <c r="B36" s="35"/>
      <c r="C36" s="1178" t="s">
        <v>531</v>
      </c>
      <c r="D36" s="1179"/>
      <c r="E36" s="1180"/>
      <c r="F36" s="36">
        <v>0</v>
      </c>
      <c r="G36" s="37">
        <v>0.01</v>
      </c>
      <c r="H36" s="37">
        <v>0.01</v>
      </c>
      <c r="I36" s="37">
        <v>0.01</v>
      </c>
      <c r="J36" s="38">
        <v>0.01</v>
      </c>
      <c r="K36" s="22"/>
      <c r="L36" s="22"/>
      <c r="M36" s="22"/>
      <c r="N36" s="22"/>
      <c r="O36" s="22"/>
      <c r="P36" s="22"/>
    </row>
    <row r="37" spans="1:16" ht="39" customHeight="1">
      <c r="A37" s="22"/>
      <c r="B37" s="35"/>
      <c r="C37" s="1178" t="s">
        <v>532</v>
      </c>
      <c r="D37" s="1179"/>
      <c r="E37" s="1180"/>
      <c r="F37" s="36">
        <v>0.01</v>
      </c>
      <c r="G37" s="37">
        <v>0.01</v>
      </c>
      <c r="H37" s="37">
        <v>0.01</v>
      </c>
      <c r="I37" s="37">
        <v>0.02</v>
      </c>
      <c r="J37" s="38">
        <v>0</v>
      </c>
      <c r="K37" s="22"/>
      <c r="L37" s="22"/>
      <c r="M37" s="22"/>
      <c r="N37" s="22"/>
      <c r="O37" s="22"/>
      <c r="P37" s="22"/>
    </row>
    <row r="38" spans="1:16" ht="39" customHeight="1">
      <c r="A38" s="22"/>
      <c r="B38" s="35"/>
      <c r="C38" s="1178" t="s">
        <v>533</v>
      </c>
      <c r="D38" s="1179"/>
      <c r="E38" s="1180"/>
      <c r="F38" s="36">
        <v>0</v>
      </c>
      <c r="G38" s="37">
        <v>0</v>
      </c>
      <c r="H38" s="37">
        <v>0.01</v>
      </c>
      <c r="I38" s="37">
        <v>0.01</v>
      </c>
      <c r="J38" s="38">
        <v>0</v>
      </c>
      <c r="K38" s="22"/>
      <c r="L38" s="22"/>
      <c r="M38" s="22"/>
      <c r="N38" s="22"/>
      <c r="O38" s="22"/>
      <c r="P38" s="22"/>
    </row>
    <row r="39" spans="1:16" ht="39" customHeight="1">
      <c r="A39" s="22"/>
      <c r="B39" s="35"/>
      <c r="C39" s="1178" t="s">
        <v>534</v>
      </c>
      <c r="D39" s="1179"/>
      <c r="E39" s="1180"/>
      <c r="F39" s="36">
        <v>0</v>
      </c>
      <c r="G39" s="37">
        <v>0</v>
      </c>
      <c r="H39" s="37">
        <v>0</v>
      </c>
      <c r="I39" s="37">
        <v>0</v>
      </c>
      <c r="J39" s="38">
        <v>0</v>
      </c>
      <c r="K39" s="22"/>
      <c r="L39" s="22"/>
      <c r="M39" s="22"/>
      <c r="N39" s="22"/>
      <c r="O39" s="22"/>
      <c r="P39" s="22"/>
    </row>
    <row r="40" spans="1:16" ht="39" customHeight="1">
      <c r="A40" s="22"/>
      <c r="B40" s="35"/>
      <c r="C40" s="1178" t="s">
        <v>535</v>
      </c>
      <c r="D40" s="1179"/>
      <c r="E40" s="1180"/>
      <c r="F40" s="36">
        <v>0.15</v>
      </c>
      <c r="G40" s="37">
        <v>0.04</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537</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677</v>
      </c>
      <c r="L45" s="60">
        <v>726</v>
      </c>
      <c r="M45" s="60">
        <v>737</v>
      </c>
      <c r="N45" s="60">
        <v>799</v>
      </c>
      <c r="O45" s="61">
        <v>925</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138</v>
      </c>
      <c r="L48" s="64">
        <v>137</v>
      </c>
      <c r="M48" s="64">
        <v>145</v>
      </c>
      <c r="N48" s="64">
        <v>150</v>
      </c>
      <c r="O48" s="65">
        <v>139</v>
      </c>
      <c r="P48" s="48"/>
      <c r="Q48" s="48"/>
      <c r="R48" s="48"/>
      <c r="S48" s="48"/>
      <c r="T48" s="48"/>
      <c r="U48" s="48"/>
    </row>
    <row r="49" spans="1:21" ht="30.75" customHeight="1">
      <c r="A49" s="48"/>
      <c r="B49" s="1196"/>
      <c r="C49" s="1197"/>
      <c r="D49" s="62"/>
      <c r="E49" s="1188" t="s">
        <v>16</v>
      </c>
      <c r="F49" s="1188"/>
      <c r="G49" s="1188"/>
      <c r="H49" s="1188"/>
      <c r="I49" s="1188"/>
      <c r="J49" s="1189"/>
      <c r="K49" s="63">
        <v>8</v>
      </c>
      <c r="L49" s="64">
        <v>6</v>
      </c>
      <c r="M49" s="64">
        <v>8</v>
      </c>
      <c r="N49" s="64">
        <v>10</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75</v>
      </c>
      <c r="L50" s="64">
        <v>40</v>
      </c>
      <c r="M50" s="64">
        <v>38</v>
      </c>
      <c r="N50" s="64">
        <v>34</v>
      </c>
      <c r="O50" s="65">
        <v>31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621</v>
      </c>
      <c r="L52" s="64">
        <v>660</v>
      </c>
      <c r="M52" s="64">
        <v>740</v>
      </c>
      <c r="N52" s="64">
        <v>769</v>
      </c>
      <c r="O52" s="65">
        <v>773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277</v>
      </c>
      <c r="L53" s="69">
        <v>249</v>
      </c>
      <c r="M53" s="69">
        <v>188</v>
      </c>
      <c r="N53" s="69">
        <v>224</v>
      </c>
      <c r="O53" s="70">
        <v>322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6336</v>
      </c>
      <c r="J41" s="83">
        <v>6390</v>
      </c>
      <c r="K41" s="83">
        <v>6203</v>
      </c>
      <c r="L41" s="83">
        <v>6692</v>
      </c>
      <c r="M41" s="84">
        <v>7288</v>
      </c>
    </row>
    <row r="42" spans="2:13" ht="27.75" customHeight="1">
      <c r="B42" s="1204"/>
      <c r="C42" s="1205"/>
      <c r="D42" s="85"/>
      <c r="E42" s="1208" t="s">
        <v>26</v>
      </c>
      <c r="F42" s="1208"/>
      <c r="G42" s="1208"/>
      <c r="H42" s="1209"/>
      <c r="I42" s="86">
        <v>100</v>
      </c>
      <c r="J42" s="87">
        <v>82</v>
      </c>
      <c r="K42" s="87">
        <v>64</v>
      </c>
      <c r="L42" s="87">
        <v>46</v>
      </c>
      <c r="M42" s="88">
        <v>28</v>
      </c>
    </row>
    <row r="43" spans="2:13" ht="27.75" customHeight="1">
      <c r="B43" s="1204"/>
      <c r="C43" s="1205"/>
      <c r="D43" s="85"/>
      <c r="E43" s="1208" t="s">
        <v>27</v>
      </c>
      <c r="F43" s="1208"/>
      <c r="G43" s="1208"/>
      <c r="H43" s="1209"/>
      <c r="I43" s="86">
        <v>1203</v>
      </c>
      <c r="J43" s="87">
        <v>1099</v>
      </c>
      <c r="K43" s="87">
        <v>995</v>
      </c>
      <c r="L43" s="87">
        <v>897</v>
      </c>
      <c r="M43" s="88">
        <v>839</v>
      </c>
    </row>
    <row r="44" spans="2:13" ht="27.75" customHeight="1">
      <c r="B44" s="1204"/>
      <c r="C44" s="1205"/>
      <c r="D44" s="85"/>
      <c r="E44" s="1208" t="s">
        <v>28</v>
      </c>
      <c r="F44" s="1208"/>
      <c r="G44" s="1208"/>
      <c r="H44" s="1209"/>
      <c r="I44" s="86">
        <v>12</v>
      </c>
      <c r="J44" s="87">
        <v>36</v>
      </c>
      <c r="K44" s="87">
        <v>28</v>
      </c>
      <c r="L44" s="87">
        <v>18</v>
      </c>
      <c r="M44" s="88" t="s">
        <v>481</v>
      </c>
    </row>
    <row r="45" spans="2:13" ht="27.75" customHeight="1">
      <c r="B45" s="1204"/>
      <c r="C45" s="1205"/>
      <c r="D45" s="85"/>
      <c r="E45" s="1208" t="s">
        <v>29</v>
      </c>
      <c r="F45" s="1208"/>
      <c r="G45" s="1208"/>
      <c r="H45" s="1209"/>
      <c r="I45" s="86">
        <v>1451</v>
      </c>
      <c r="J45" s="87">
        <v>1456</v>
      </c>
      <c r="K45" s="87">
        <v>1380</v>
      </c>
      <c r="L45" s="87">
        <v>1309</v>
      </c>
      <c r="M45" s="88">
        <v>1225</v>
      </c>
    </row>
    <row r="46" spans="2:13" ht="27.75" customHeight="1">
      <c r="B46" s="1204"/>
      <c r="C46" s="1205"/>
      <c r="D46" s="89"/>
      <c r="E46" s="1208" t="s">
        <v>30</v>
      </c>
      <c r="F46" s="1208"/>
      <c r="G46" s="1208"/>
      <c r="H46" s="1209"/>
      <c r="I46" s="86">
        <v>4</v>
      </c>
      <c r="J46" s="87">
        <v>2</v>
      </c>
      <c r="K46" s="87">
        <v>1</v>
      </c>
      <c r="L46" s="87">
        <v>1</v>
      </c>
      <c r="M46" s="88">
        <v>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5973</v>
      </c>
      <c r="J50" s="87">
        <v>6181</v>
      </c>
      <c r="K50" s="87">
        <v>6064</v>
      </c>
      <c r="L50" s="87">
        <v>5722</v>
      </c>
      <c r="M50" s="88">
        <v>6312</v>
      </c>
    </row>
    <row r="51" spans="2:13" ht="27.75" customHeight="1">
      <c r="B51" s="1204"/>
      <c r="C51" s="1205"/>
      <c r="D51" s="85"/>
      <c r="E51" s="1208" t="s">
        <v>36</v>
      </c>
      <c r="F51" s="1208"/>
      <c r="G51" s="1208"/>
      <c r="H51" s="1209"/>
      <c r="I51" s="86" t="s">
        <v>481</v>
      </c>
      <c r="J51" s="87" t="s">
        <v>481</v>
      </c>
      <c r="K51" s="87" t="s">
        <v>481</v>
      </c>
      <c r="L51" s="87" t="s">
        <v>481</v>
      </c>
      <c r="M51" s="88" t="s">
        <v>481</v>
      </c>
    </row>
    <row r="52" spans="2:13" ht="27.75" customHeight="1">
      <c r="B52" s="1206"/>
      <c r="C52" s="1207"/>
      <c r="D52" s="85"/>
      <c r="E52" s="1208" t="s">
        <v>37</v>
      </c>
      <c r="F52" s="1208"/>
      <c r="G52" s="1208"/>
      <c r="H52" s="1209"/>
      <c r="I52" s="86">
        <v>6471</v>
      </c>
      <c r="J52" s="87">
        <v>6746</v>
      </c>
      <c r="K52" s="87">
        <v>6738</v>
      </c>
      <c r="L52" s="87">
        <v>6842</v>
      </c>
      <c r="M52" s="88">
        <v>7236</v>
      </c>
    </row>
    <row r="53" spans="2:13" ht="27.75" customHeight="1" thickBot="1">
      <c r="B53" s="1210" t="s">
        <v>21</v>
      </c>
      <c r="C53" s="1211"/>
      <c r="D53" s="92"/>
      <c r="E53" s="1212" t="s">
        <v>38</v>
      </c>
      <c r="F53" s="1212"/>
      <c r="G53" s="1212"/>
      <c r="H53" s="1213"/>
      <c r="I53" s="93">
        <v>-3338</v>
      </c>
      <c r="J53" s="94">
        <v>-3863</v>
      </c>
      <c r="K53" s="94">
        <v>-4130</v>
      </c>
      <c r="L53" s="94">
        <v>-3601</v>
      </c>
      <c r="M53" s="95">
        <v>-4168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13" zoomScaleNormal="100" zoomScaleSheetLayoutView="55" workbookViewId="0">
      <selection activeCell="L42" sqref="L4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544</v>
      </c>
      <c r="C41" s="248"/>
      <c r="D41" s="248"/>
      <c r="E41" s="248"/>
      <c r="F41" s="248"/>
      <c r="G41" s="248"/>
      <c r="H41" s="248"/>
      <c r="I41" s="248"/>
      <c r="J41" s="248"/>
      <c r="K41" s="248"/>
      <c r="L41" s="248"/>
      <c r="M41" s="248"/>
      <c r="N41" s="248"/>
      <c r="O41" s="248"/>
      <c r="P41" s="249"/>
    </row>
    <row r="42" spans="2:17">
      <c r="B42" s="250"/>
      <c r="C42" s="246"/>
      <c r="D42" s="246"/>
      <c r="E42" s="246"/>
      <c r="F42" s="246"/>
      <c r="G42" s="353" t="s">
        <v>545</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546</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547</v>
      </c>
      <c r="H51" s="1234"/>
      <c r="I51" s="1239" t="s">
        <v>548</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549</v>
      </c>
      <c r="H55" s="1247"/>
      <c r="I55" s="1243" t="s">
        <v>548</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553</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353" t="s">
        <v>545</v>
      </c>
      <c r="I64" s="354"/>
      <c r="J64" s="354"/>
      <c r="K64" s="354"/>
      <c r="L64" s="246"/>
      <c r="M64" s="246"/>
      <c r="N64" s="246"/>
      <c r="O64" s="246"/>
    </row>
    <row r="65" spans="2:30">
      <c r="B65" s="250"/>
      <c r="C65" s="246"/>
      <c r="D65" s="246"/>
      <c r="E65" s="246"/>
      <c r="F65" s="246"/>
      <c r="G65" s="1221" t="s">
        <v>554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547</v>
      </c>
      <c r="H73" s="1234"/>
      <c r="I73" s="1239" t="s">
        <v>548</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552</v>
      </c>
      <c r="J75" s="1243"/>
      <c r="K75" s="1254">
        <v>5.8</v>
      </c>
      <c r="L75" s="1254">
        <v>6.1</v>
      </c>
      <c r="M75" s="1254">
        <v>5.8</v>
      </c>
      <c r="N75" s="1254">
        <v>5.5</v>
      </c>
      <c r="O75" s="1254">
        <v>6.3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549</v>
      </c>
      <c r="H77" s="1247"/>
      <c r="I77" s="1243" t="s">
        <v>548</v>
      </c>
      <c r="J77" s="1243"/>
      <c r="K77" s="1253">
        <v>5.7</v>
      </c>
      <c r="L77" s="1253">
        <v>0</v>
      </c>
      <c r="M77" s="1242">
        <v>0</v>
      </c>
      <c r="N77" s="1242">
        <v>0</v>
      </c>
      <c r="O77" s="1242">
        <v>0</v>
      </c>
      <c r="R77" s="245">
        <v>12.3</v>
      </c>
      <c r="T77" s="245">
        <v>11.1</v>
      </c>
    </row>
    <row r="78" spans="2:30">
      <c r="B78" s="250"/>
      <c r="C78" s="246"/>
      <c r="D78" s="246"/>
      <c r="E78" s="246"/>
      <c r="F78" s="246"/>
      <c r="G78" s="1248"/>
      <c r="H78" s="1249"/>
      <c r="I78" s="1243"/>
      <c r="J78" s="1243"/>
      <c r="K78" s="1253"/>
      <c r="L78" s="1253"/>
      <c r="M78" s="1242"/>
      <c r="N78" s="1242"/>
      <c r="O78" s="1242"/>
    </row>
    <row r="79" spans="2:30">
      <c r="B79" s="250"/>
      <c r="C79" s="246"/>
      <c r="D79" s="246"/>
      <c r="E79" s="246"/>
      <c r="F79" s="246"/>
      <c r="G79" s="1248"/>
      <c r="H79" s="1249"/>
      <c r="I79" s="1255" t="s">
        <v>552</v>
      </c>
      <c r="J79" s="1252"/>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0"/>
      <c r="H80" s="1251"/>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2" sqref="A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338851</v>
      </c>
      <c r="E3" s="118"/>
      <c r="F3" s="119">
        <v>146641</v>
      </c>
      <c r="G3" s="120"/>
      <c r="H3" s="121"/>
    </row>
    <row r="4" spans="1:8">
      <c r="A4" s="122"/>
      <c r="B4" s="123"/>
      <c r="C4" s="124"/>
      <c r="D4" s="125">
        <v>138834</v>
      </c>
      <c r="E4" s="126"/>
      <c r="F4" s="127">
        <v>68142</v>
      </c>
      <c r="G4" s="128"/>
      <c r="H4" s="129"/>
    </row>
    <row r="5" spans="1:8">
      <c r="A5" s="110" t="s">
        <v>515</v>
      </c>
      <c r="B5" s="115"/>
      <c r="C5" s="116"/>
      <c r="D5" s="117">
        <v>357402</v>
      </c>
      <c r="E5" s="118"/>
      <c r="F5" s="119">
        <v>174587</v>
      </c>
      <c r="G5" s="120"/>
      <c r="H5" s="121"/>
    </row>
    <row r="6" spans="1:8">
      <c r="A6" s="122"/>
      <c r="B6" s="123"/>
      <c r="C6" s="124"/>
      <c r="D6" s="125">
        <v>136211</v>
      </c>
      <c r="E6" s="126"/>
      <c r="F6" s="127">
        <v>79695</v>
      </c>
      <c r="G6" s="128"/>
      <c r="H6" s="129"/>
    </row>
    <row r="7" spans="1:8">
      <c r="A7" s="110" t="s">
        <v>516</v>
      </c>
      <c r="B7" s="115"/>
      <c r="C7" s="116"/>
      <c r="D7" s="117">
        <v>295016</v>
      </c>
      <c r="E7" s="118"/>
      <c r="F7" s="119">
        <v>175675</v>
      </c>
      <c r="G7" s="120"/>
      <c r="H7" s="121"/>
    </row>
    <row r="8" spans="1:8">
      <c r="A8" s="122"/>
      <c r="B8" s="123"/>
      <c r="C8" s="124"/>
      <c r="D8" s="125">
        <v>179662</v>
      </c>
      <c r="E8" s="126"/>
      <c r="F8" s="127">
        <v>87698</v>
      </c>
      <c r="G8" s="128"/>
      <c r="H8" s="129"/>
    </row>
    <row r="9" spans="1:8">
      <c r="A9" s="110" t="s">
        <v>517</v>
      </c>
      <c r="B9" s="115"/>
      <c r="C9" s="116"/>
      <c r="D9" s="117">
        <v>471273</v>
      </c>
      <c r="E9" s="118"/>
      <c r="F9" s="119">
        <v>162193</v>
      </c>
      <c r="G9" s="120"/>
      <c r="H9" s="121"/>
    </row>
    <row r="10" spans="1:8">
      <c r="A10" s="122"/>
      <c r="B10" s="123"/>
      <c r="C10" s="124"/>
      <c r="D10" s="125">
        <v>180662</v>
      </c>
      <c r="E10" s="126"/>
      <c r="F10" s="127">
        <v>79985</v>
      </c>
      <c r="G10" s="128"/>
      <c r="H10" s="129"/>
    </row>
    <row r="11" spans="1:8">
      <c r="A11" s="110" t="s">
        <v>518</v>
      </c>
      <c r="B11" s="115"/>
      <c r="C11" s="116"/>
      <c r="D11" s="117">
        <v>345590</v>
      </c>
      <c r="E11" s="118"/>
      <c r="F11" s="119">
        <v>168868</v>
      </c>
      <c r="G11" s="120"/>
      <c r="H11" s="121"/>
    </row>
    <row r="12" spans="1:8">
      <c r="A12" s="122"/>
      <c r="B12" s="123"/>
      <c r="C12" s="130"/>
      <c r="D12" s="125">
        <v>107084</v>
      </c>
      <c r="E12" s="126"/>
      <c r="F12" s="127">
        <v>79360</v>
      </c>
      <c r="G12" s="128"/>
      <c r="H12" s="129"/>
    </row>
    <row r="13" spans="1:8">
      <c r="A13" s="110"/>
      <c r="B13" s="115"/>
      <c r="C13" s="131"/>
      <c r="D13" s="132">
        <v>361626</v>
      </c>
      <c r="E13" s="133"/>
      <c r="F13" s="134">
        <v>165593</v>
      </c>
      <c r="G13" s="135"/>
      <c r="H13" s="121"/>
    </row>
    <row r="14" spans="1:8">
      <c r="A14" s="122"/>
      <c r="B14" s="123"/>
      <c r="C14" s="124"/>
      <c r="D14" s="125">
        <v>148491</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1.77</v>
      </c>
      <c r="C19" s="136">
        <f>ROUND(VALUE(SUBSTITUTE(実質収支比率等に係る経年分析!G$48,"▲","-")),2)</f>
        <v>0.73</v>
      </c>
      <c r="D19" s="136">
        <f>ROUND(VALUE(SUBSTITUTE(実質収支比率等に係る経年分析!H$48,"▲","-")),2)</f>
        <v>0.91</v>
      </c>
      <c r="E19" s="136">
        <f>ROUND(VALUE(SUBSTITUTE(実質収支比率等に係る経年分析!I$48,"▲","-")),2)</f>
        <v>1.04</v>
      </c>
      <c r="F19" s="136">
        <f>ROUND(VALUE(SUBSTITUTE(実質収支比率等に係る経年分析!J$48,"▲","-")),2)</f>
        <v>3.84</v>
      </c>
    </row>
    <row r="20" spans="1:11">
      <c r="A20" s="136" t="s">
        <v>43</v>
      </c>
      <c r="B20" s="136">
        <f>ROUND(VALUE(SUBSTITUTE(実質収支比率等に係る経年分析!F$47,"▲","-")),2)</f>
        <v>31.75</v>
      </c>
      <c r="C20" s="136">
        <f>ROUND(VALUE(SUBSTITUTE(実質収支比率等に係る経年分析!G$47,"▲","-")),2)</f>
        <v>32.68</v>
      </c>
      <c r="D20" s="136">
        <f>ROUND(VALUE(SUBSTITUTE(実質収支比率等に係る経年分析!H$47,"▲","-")),2)</f>
        <v>34.67</v>
      </c>
      <c r="E20" s="136">
        <f>ROUND(VALUE(SUBSTITUTE(実質収支比率等に係る経年分析!I$47,"▲","-")),2)</f>
        <v>31.84</v>
      </c>
      <c r="F20" s="136">
        <f>ROUND(VALUE(SUBSTITUTE(実質収支比率等に係る経年分析!J$47,"▲","-")),2)</f>
        <v>32.729999999999997</v>
      </c>
    </row>
    <row r="21" spans="1:11">
      <c r="A21" s="136" t="s">
        <v>44</v>
      </c>
      <c r="B21" s="136">
        <f>IF(ISNUMBER(VALUE(SUBSTITUTE(実質収支比率等に係る経年分析!F$49,"▲","-"))),ROUND(VALUE(SUBSTITUTE(実質収支比率等に係る経年分析!F$49,"▲","-")),2),NA())</f>
        <v>-0.54</v>
      </c>
      <c r="C21" s="136">
        <f>IF(ISNUMBER(VALUE(SUBSTITUTE(実質収支比率等に係る経年分析!G$49,"▲","-"))),ROUND(VALUE(SUBSTITUTE(実質収支比率等に係る経年分析!G$49,"▲","-")),2),NA())</f>
        <v>-1</v>
      </c>
      <c r="D21" s="136">
        <f>IF(ISNUMBER(VALUE(SUBSTITUTE(実質収支比率等に係る経年分析!H$49,"▲","-"))),ROUND(VALUE(SUBSTITUTE(実質収支比率等に係る経年分析!H$49,"▲","-")),2),NA())</f>
        <v>0.2</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2.82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国民健康保健事業特別会計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3.84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621</v>
      </c>
      <c r="E42" s="138"/>
      <c r="F42" s="138"/>
      <c r="G42" s="138">
        <f>'実質公債費比率（分子）の構造'!L$52</f>
        <v>660</v>
      </c>
      <c r="H42" s="138"/>
      <c r="I42" s="138"/>
      <c r="J42" s="138">
        <f>'実質公債費比率（分子）の構造'!M$52</f>
        <v>740</v>
      </c>
      <c r="K42" s="138"/>
      <c r="L42" s="138"/>
      <c r="M42" s="138">
        <f>'実質公債費比率（分子）の構造'!N$52</f>
        <v>769</v>
      </c>
      <c r="N42" s="138"/>
      <c r="O42" s="138"/>
      <c r="P42" s="138">
        <f>'実質公債費比率（分子）の構造'!O$52</f>
        <v>773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75</v>
      </c>
      <c r="C44" s="138"/>
      <c r="D44" s="138"/>
      <c r="E44" s="138">
        <f>'実質公債費比率（分子）の構造'!L$50</f>
        <v>40</v>
      </c>
      <c r="F44" s="138"/>
      <c r="G44" s="138"/>
      <c r="H44" s="138">
        <f>'実質公債費比率（分子）の構造'!M$50</f>
        <v>38</v>
      </c>
      <c r="I44" s="138"/>
      <c r="J44" s="138"/>
      <c r="K44" s="138">
        <f>'実質公債費比率（分子）の構造'!N$50</f>
        <v>34</v>
      </c>
      <c r="L44" s="138"/>
      <c r="M44" s="138"/>
      <c r="N44" s="138">
        <f>'実質公債費比率（分子）の構造'!O$50</f>
        <v>31</v>
      </c>
      <c r="O44" s="138"/>
      <c r="P44" s="138"/>
    </row>
    <row r="45" spans="1:16">
      <c r="A45" s="138" t="s">
        <v>54</v>
      </c>
      <c r="B45" s="138">
        <f>'実質公債費比率（分子）の構造'!K$49</f>
        <v>8</v>
      </c>
      <c r="C45" s="138"/>
      <c r="D45" s="138"/>
      <c r="E45" s="138">
        <f>'実質公債費比率（分子）の構造'!L$49</f>
        <v>6</v>
      </c>
      <c r="F45" s="138"/>
      <c r="G45" s="138"/>
      <c r="H45" s="138">
        <f>'実質公債費比率（分子）の構造'!M$49</f>
        <v>8</v>
      </c>
      <c r="I45" s="138"/>
      <c r="J45" s="138"/>
      <c r="K45" s="138">
        <f>'実質公債費比率（分子）の構造'!N$49</f>
        <v>10</v>
      </c>
      <c r="L45" s="138"/>
      <c r="M45" s="138"/>
      <c r="N45" s="138" t="str">
        <f>'実質公債費比率（分子）の構造'!O$49</f>
        <v>-</v>
      </c>
      <c r="O45" s="138"/>
      <c r="P45" s="138"/>
    </row>
    <row r="46" spans="1:16">
      <c r="A46" s="138" t="s">
        <v>55</v>
      </c>
      <c r="B46" s="138">
        <f>'実質公債費比率（分子）の構造'!K$48</f>
        <v>138</v>
      </c>
      <c r="C46" s="138"/>
      <c r="D46" s="138"/>
      <c r="E46" s="138">
        <f>'実質公債費比率（分子）の構造'!L$48</f>
        <v>137</v>
      </c>
      <c r="F46" s="138"/>
      <c r="G46" s="138"/>
      <c r="H46" s="138">
        <f>'実質公債費比率（分子）の構造'!M$48</f>
        <v>145</v>
      </c>
      <c r="I46" s="138"/>
      <c r="J46" s="138"/>
      <c r="K46" s="138">
        <f>'実質公債費比率（分子）の構造'!N$48</f>
        <v>150</v>
      </c>
      <c r="L46" s="138"/>
      <c r="M46" s="138"/>
      <c r="N46" s="138">
        <f>'実質公債費比率（分子）の構造'!O$48</f>
        <v>139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677</v>
      </c>
      <c r="C49" s="138"/>
      <c r="D49" s="138"/>
      <c r="E49" s="138">
        <f>'実質公債費比率（分子）の構造'!L$45</f>
        <v>726</v>
      </c>
      <c r="F49" s="138"/>
      <c r="G49" s="138"/>
      <c r="H49" s="138">
        <f>'実質公債費比率（分子）の構造'!M$45</f>
        <v>737</v>
      </c>
      <c r="I49" s="138"/>
      <c r="J49" s="138"/>
      <c r="K49" s="138">
        <f>'実質公債費比率（分子）の構造'!N$45</f>
        <v>799</v>
      </c>
      <c r="L49" s="138"/>
      <c r="M49" s="138"/>
      <c r="N49" s="138">
        <f>'実質公債費比率（分子）の構造'!O$45</f>
        <v>925</v>
      </c>
      <c r="O49" s="138"/>
      <c r="P49" s="138"/>
    </row>
    <row r="50" spans="1:16">
      <c r="A50" s="138" t="s">
        <v>59</v>
      </c>
      <c r="B50" s="138" t="e">
        <f>NA()</f>
        <v>#N/A</v>
      </c>
      <c r="C50" s="138">
        <f>IF(ISNUMBER('実質公債費比率（分子）の構造'!K$53),'実質公債費比率（分子）の構造'!K$53,NA())</f>
        <v>277</v>
      </c>
      <c r="D50" s="138" t="e">
        <f>NA()</f>
        <v>#N/A</v>
      </c>
      <c r="E50" s="138" t="e">
        <f>NA()</f>
        <v>#N/A</v>
      </c>
      <c r="F50" s="138">
        <f>IF(ISNUMBER('実質公債費比率（分子）の構造'!L$53),'実質公債費比率（分子）の構造'!L$53,NA())</f>
        <v>249</v>
      </c>
      <c r="G50" s="138" t="e">
        <f>NA()</f>
        <v>#N/A</v>
      </c>
      <c r="H50" s="138" t="e">
        <f>NA()</f>
        <v>#N/A</v>
      </c>
      <c r="I50" s="138">
        <f>IF(ISNUMBER('実質公債費比率（分子）の構造'!M$53),'実質公債費比率（分子）の構造'!M$53,NA())</f>
        <v>188</v>
      </c>
      <c r="J50" s="138" t="e">
        <f>NA()</f>
        <v>#N/A</v>
      </c>
      <c r="K50" s="138" t="e">
        <f>NA()</f>
        <v>#N/A</v>
      </c>
      <c r="L50" s="138">
        <f>IF(ISNUMBER('実質公債費比率（分子）の構造'!N$53),'実質公債費比率（分子）の構造'!N$53,NA())</f>
        <v>224</v>
      </c>
      <c r="M50" s="138" t="e">
        <f>NA()</f>
        <v>#N/A</v>
      </c>
      <c r="N50" s="138" t="e">
        <f>NA()</f>
        <v>#N/A</v>
      </c>
      <c r="O50" s="138">
        <f>IF(ISNUMBER('実質公債費比率（分子）の構造'!O$53),'実質公債費比率（分子）の構造'!O$53,NA())</f>
        <v>322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6471</v>
      </c>
      <c r="E56" s="137"/>
      <c r="F56" s="137"/>
      <c r="G56" s="137">
        <f>'将来負担比率（分子）の構造'!J$52</f>
        <v>6746</v>
      </c>
      <c r="H56" s="137"/>
      <c r="I56" s="137"/>
      <c r="J56" s="137">
        <f>'将来負担比率（分子）の構造'!K$52</f>
        <v>6738</v>
      </c>
      <c r="K56" s="137"/>
      <c r="L56" s="137"/>
      <c r="M56" s="137">
        <f>'将来負担比率（分子）の構造'!L$52</f>
        <v>6842</v>
      </c>
      <c r="N56" s="137"/>
      <c r="O56" s="137"/>
      <c r="P56" s="137">
        <f>'将来負担比率（分子）の構造'!M$52</f>
        <v>7236</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5973</v>
      </c>
      <c r="E58" s="137"/>
      <c r="F58" s="137"/>
      <c r="G58" s="137">
        <f>'将来負担比率（分子）の構造'!J$50</f>
        <v>6181</v>
      </c>
      <c r="H58" s="137"/>
      <c r="I58" s="137"/>
      <c r="J58" s="137">
        <f>'将来負担比率（分子）の構造'!K$50</f>
        <v>6064</v>
      </c>
      <c r="K58" s="137"/>
      <c r="L58" s="137"/>
      <c r="M58" s="137">
        <f>'将来負担比率（分子）の構造'!L$50</f>
        <v>5722</v>
      </c>
      <c r="N58" s="137"/>
      <c r="O58" s="137"/>
      <c r="P58" s="137">
        <f>'将来負担比率（分子）の構造'!M$50</f>
        <v>6312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v>
      </c>
      <c r="C61" s="137"/>
      <c r="D61" s="137"/>
      <c r="E61" s="137">
        <f>'将来負担比率（分子）の構造'!J$46</f>
        <v>2</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c r="A62" s="137" t="s">
        <v>29</v>
      </c>
      <c r="B62" s="137">
        <f>'将来負担比率（分子）の構造'!I$45</f>
        <v>1451</v>
      </c>
      <c r="C62" s="137"/>
      <c r="D62" s="137"/>
      <c r="E62" s="137">
        <f>'将来負担比率（分子）の構造'!J$45</f>
        <v>1456</v>
      </c>
      <c r="F62" s="137"/>
      <c r="G62" s="137"/>
      <c r="H62" s="137">
        <f>'将来負担比率（分子）の構造'!K$45</f>
        <v>1380</v>
      </c>
      <c r="I62" s="137"/>
      <c r="J62" s="137"/>
      <c r="K62" s="137">
        <f>'将来負担比率（分子）の構造'!L$45</f>
        <v>1309</v>
      </c>
      <c r="L62" s="137"/>
      <c r="M62" s="137"/>
      <c r="N62" s="137">
        <f>'将来負担比率（分子）の構造'!M$45</f>
        <v>1225</v>
      </c>
      <c r="O62" s="137"/>
      <c r="P62" s="137"/>
    </row>
    <row r="63" spans="1:16">
      <c r="A63" s="137" t="s">
        <v>28</v>
      </c>
      <c r="B63" s="137">
        <f>'将来負担比率（分子）の構造'!I$44</f>
        <v>12</v>
      </c>
      <c r="C63" s="137"/>
      <c r="D63" s="137"/>
      <c r="E63" s="137">
        <f>'将来負担比率（分子）の構造'!J$44</f>
        <v>36</v>
      </c>
      <c r="F63" s="137"/>
      <c r="G63" s="137"/>
      <c r="H63" s="137">
        <f>'将来負担比率（分子）の構造'!K$44</f>
        <v>28</v>
      </c>
      <c r="I63" s="137"/>
      <c r="J63" s="137"/>
      <c r="K63" s="137">
        <f>'将来負担比率（分子）の構造'!L$44</f>
        <v>18</v>
      </c>
      <c r="L63" s="137"/>
      <c r="M63" s="137"/>
      <c r="N63" s="137" t="str">
        <f>'将来負担比率（分子）の構造'!M$44</f>
        <v>-</v>
      </c>
      <c r="O63" s="137"/>
      <c r="P63" s="137"/>
    </row>
    <row r="64" spans="1:16">
      <c r="A64" s="137" t="s">
        <v>27</v>
      </c>
      <c r="B64" s="137">
        <f>'将来負担比率（分子）の構造'!I$43</f>
        <v>1203</v>
      </c>
      <c r="C64" s="137"/>
      <c r="D64" s="137"/>
      <c r="E64" s="137">
        <f>'将来負担比率（分子）の構造'!J$43</f>
        <v>1099</v>
      </c>
      <c r="F64" s="137"/>
      <c r="G64" s="137"/>
      <c r="H64" s="137">
        <f>'将来負担比率（分子）の構造'!K$43</f>
        <v>995</v>
      </c>
      <c r="I64" s="137"/>
      <c r="J64" s="137"/>
      <c r="K64" s="137">
        <f>'将来負担比率（分子）の構造'!L$43</f>
        <v>897</v>
      </c>
      <c r="L64" s="137"/>
      <c r="M64" s="137"/>
      <c r="N64" s="137">
        <f>'将来負担比率（分子）の構造'!M$43</f>
        <v>839</v>
      </c>
      <c r="O64" s="137"/>
      <c r="P64" s="137"/>
    </row>
    <row r="65" spans="1:16">
      <c r="A65" s="137" t="s">
        <v>26</v>
      </c>
      <c r="B65" s="137">
        <f>'将来負担比率（分子）の構造'!I$42</f>
        <v>100</v>
      </c>
      <c r="C65" s="137"/>
      <c r="D65" s="137"/>
      <c r="E65" s="137">
        <f>'将来負担比率（分子）の構造'!J$42</f>
        <v>82</v>
      </c>
      <c r="F65" s="137"/>
      <c r="G65" s="137"/>
      <c r="H65" s="137">
        <f>'将来負担比率（分子）の構造'!K$42</f>
        <v>64</v>
      </c>
      <c r="I65" s="137"/>
      <c r="J65" s="137"/>
      <c r="K65" s="137">
        <f>'将来負担比率（分子）の構造'!L$42</f>
        <v>46</v>
      </c>
      <c r="L65" s="137"/>
      <c r="M65" s="137"/>
      <c r="N65" s="137">
        <f>'将来負担比率（分子）の構造'!M$42</f>
        <v>28</v>
      </c>
      <c r="O65" s="137"/>
      <c r="P65" s="137"/>
    </row>
    <row r="66" spans="1:16">
      <c r="A66" s="137" t="s">
        <v>25</v>
      </c>
      <c r="B66" s="137">
        <f>'将来負担比率（分子）の構造'!I$41</f>
        <v>6336</v>
      </c>
      <c r="C66" s="137"/>
      <c r="D66" s="137"/>
      <c r="E66" s="137">
        <f>'将来負担比率（分子）の構造'!J$41</f>
        <v>6390</v>
      </c>
      <c r="F66" s="137"/>
      <c r="G66" s="137"/>
      <c r="H66" s="137">
        <f>'将来負担比率（分子）の構造'!K$41</f>
        <v>6203</v>
      </c>
      <c r="I66" s="137"/>
      <c r="J66" s="137"/>
      <c r="K66" s="137">
        <f>'将来負担比率（分子）の構造'!L$41</f>
        <v>6692</v>
      </c>
      <c r="L66" s="137"/>
      <c r="M66" s="137"/>
      <c r="N66" s="137">
        <f>'将来負担比率（分子）の構造'!M$41</f>
        <v>7288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979508</v>
      </c>
      <c r="S5" s="671"/>
      <c r="T5" s="671"/>
      <c r="U5" s="671"/>
      <c r="V5" s="671"/>
      <c r="W5" s="671"/>
      <c r="X5" s="671"/>
      <c r="Y5" s="718"/>
      <c r="Z5" s="731">
        <v>11.3</v>
      </c>
      <c r="AA5" s="731"/>
      <c r="AB5" s="731"/>
      <c r="AC5" s="731"/>
      <c r="AD5" s="732">
        <v>979508</v>
      </c>
      <c r="AE5" s="732"/>
      <c r="AF5" s="732"/>
      <c r="AG5" s="732"/>
      <c r="AH5" s="732"/>
      <c r="AI5" s="732"/>
      <c r="AJ5" s="732"/>
      <c r="AK5" s="732"/>
      <c r="AL5" s="719">
        <v>21.7</v>
      </c>
      <c r="AM5" s="688"/>
      <c r="AN5" s="688"/>
      <c r="AO5" s="720"/>
      <c r="AP5" s="707" t="s">
        <v>209</v>
      </c>
      <c r="AQ5" s="708"/>
      <c r="AR5" s="708"/>
      <c r="AS5" s="708"/>
      <c r="AT5" s="708"/>
      <c r="AU5" s="708"/>
      <c r="AV5" s="708"/>
      <c r="AW5" s="708"/>
      <c r="AX5" s="708"/>
      <c r="AY5" s="708"/>
      <c r="AZ5" s="708"/>
      <c r="BA5" s="708"/>
      <c r="BB5" s="708"/>
      <c r="BC5" s="708"/>
      <c r="BD5" s="708"/>
      <c r="BE5" s="708"/>
      <c r="BF5" s="709"/>
      <c r="BG5" s="620">
        <v>971703</v>
      </c>
      <c r="BH5" s="621"/>
      <c r="BI5" s="621"/>
      <c r="BJ5" s="621"/>
      <c r="BK5" s="621"/>
      <c r="BL5" s="621"/>
      <c r="BM5" s="621"/>
      <c r="BN5" s="622"/>
      <c r="BO5" s="673">
        <v>99.2</v>
      </c>
      <c r="BP5" s="673"/>
      <c r="BQ5" s="673"/>
      <c r="BR5" s="673"/>
      <c r="BS5" s="674">
        <v>13539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133697</v>
      </c>
      <c r="S6" s="621"/>
      <c r="T6" s="621"/>
      <c r="U6" s="621"/>
      <c r="V6" s="621"/>
      <c r="W6" s="621"/>
      <c r="X6" s="621"/>
      <c r="Y6" s="622"/>
      <c r="Z6" s="673">
        <v>1.5</v>
      </c>
      <c r="AA6" s="673"/>
      <c r="AB6" s="673"/>
      <c r="AC6" s="673"/>
      <c r="AD6" s="674">
        <v>133697</v>
      </c>
      <c r="AE6" s="674"/>
      <c r="AF6" s="674"/>
      <c r="AG6" s="674"/>
      <c r="AH6" s="674"/>
      <c r="AI6" s="674"/>
      <c r="AJ6" s="674"/>
      <c r="AK6" s="674"/>
      <c r="AL6" s="643">
        <v>3</v>
      </c>
      <c r="AM6" s="675"/>
      <c r="AN6" s="675"/>
      <c r="AO6" s="676"/>
      <c r="AP6" s="617" t="s">
        <v>214</v>
      </c>
      <c r="AQ6" s="618"/>
      <c r="AR6" s="618"/>
      <c r="AS6" s="618"/>
      <c r="AT6" s="618"/>
      <c r="AU6" s="618"/>
      <c r="AV6" s="618"/>
      <c r="AW6" s="618"/>
      <c r="AX6" s="618"/>
      <c r="AY6" s="618"/>
      <c r="AZ6" s="618"/>
      <c r="BA6" s="618"/>
      <c r="BB6" s="618"/>
      <c r="BC6" s="618"/>
      <c r="BD6" s="618"/>
      <c r="BE6" s="618"/>
      <c r="BF6" s="619"/>
      <c r="BG6" s="620">
        <v>971703</v>
      </c>
      <c r="BH6" s="621"/>
      <c r="BI6" s="621"/>
      <c r="BJ6" s="621"/>
      <c r="BK6" s="621"/>
      <c r="BL6" s="621"/>
      <c r="BM6" s="621"/>
      <c r="BN6" s="622"/>
      <c r="BO6" s="673">
        <v>99.2</v>
      </c>
      <c r="BP6" s="673"/>
      <c r="BQ6" s="673"/>
      <c r="BR6" s="673"/>
      <c r="BS6" s="674">
        <v>13539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77124</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77124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661</v>
      </c>
      <c r="S7" s="621"/>
      <c r="T7" s="621"/>
      <c r="U7" s="621"/>
      <c r="V7" s="621"/>
      <c r="W7" s="621"/>
      <c r="X7" s="621"/>
      <c r="Y7" s="622"/>
      <c r="Z7" s="673">
        <v>0</v>
      </c>
      <c r="AA7" s="673"/>
      <c r="AB7" s="673"/>
      <c r="AC7" s="673"/>
      <c r="AD7" s="674">
        <v>661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328482</v>
      </c>
      <c r="BH7" s="621"/>
      <c r="BI7" s="621"/>
      <c r="BJ7" s="621"/>
      <c r="BK7" s="621"/>
      <c r="BL7" s="621"/>
      <c r="BM7" s="621"/>
      <c r="BN7" s="622"/>
      <c r="BO7" s="673">
        <v>33.5</v>
      </c>
      <c r="BP7" s="673"/>
      <c r="BQ7" s="673"/>
      <c r="BR7" s="673"/>
      <c r="BS7" s="674">
        <v>13539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1431132</v>
      </c>
      <c r="CS7" s="621"/>
      <c r="CT7" s="621"/>
      <c r="CU7" s="621"/>
      <c r="CV7" s="621"/>
      <c r="CW7" s="621"/>
      <c r="CX7" s="621"/>
      <c r="CY7" s="622"/>
      <c r="CZ7" s="673">
        <v>17</v>
      </c>
      <c r="DA7" s="673"/>
      <c r="DB7" s="673"/>
      <c r="DC7" s="673"/>
      <c r="DD7" s="626">
        <v>128667</v>
      </c>
      <c r="DE7" s="621"/>
      <c r="DF7" s="621"/>
      <c r="DG7" s="621"/>
      <c r="DH7" s="621"/>
      <c r="DI7" s="621"/>
      <c r="DJ7" s="621"/>
      <c r="DK7" s="621"/>
      <c r="DL7" s="621"/>
      <c r="DM7" s="621"/>
      <c r="DN7" s="621"/>
      <c r="DO7" s="621"/>
      <c r="DP7" s="622"/>
      <c r="DQ7" s="626">
        <v>1186477</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1226</v>
      </c>
      <c r="S8" s="621"/>
      <c r="T8" s="621"/>
      <c r="U8" s="621"/>
      <c r="V8" s="621"/>
      <c r="W8" s="621"/>
      <c r="X8" s="621"/>
      <c r="Y8" s="622"/>
      <c r="Z8" s="673">
        <v>0</v>
      </c>
      <c r="AA8" s="673"/>
      <c r="AB8" s="673"/>
      <c r="AC8" s="673"/>
      <c r="AD8" s="674">
        <v>1226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10087</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2471843</v>
      </c>
      <c r="CS8" s="621"/>
      <c r="CT8" s="621"/>
      <c r="CU8" s="621"/>
      <c r="CV8" s="621"/>
      <c r="CW8" s="621"/>
      <c r="CX8" s="621"/>
      <c r="CY8" s="622"/>
      <c r="CZ8" s="673">
        <v>29.4</v>
      </c>
      <c r="DA8" s="673"/>
      <c r="DB8" s="673"/>
      <c r="DC8" s="673"/>
      <c r="DD8" s="626">
        <v>996823</v>
      </c>
      <c r="DE8" s="621"/>
      <c r="DF8" s="621"/>
      <c r="DG8" s="621"/>
      <c r="DH8" s="621"/>
      <c r="DI8" s="621"/>
      <c r="DJ8" s="621"/>
      <c r="DK8" s="621"/>
      <c r="DL8" s="621"/>
      <c r="DM8" s="621"/>
      <c r="DN8" s="621"/>
      <c r="DO8" s="621"/>
      <c r="DP8" s="622"/>
      <c r="DQ8" s="626">
        <v>887701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736</v>
      </c>
      <c r="S9" s="621"/>
      <c r="T9" s="621"/>
      <c r="U9" s="621"/>
      <c r="V9" s="621"/>
      <c r="W9" s="621"/>
      <c r="X9" s="621"/>
      <c r="Y9" s="622"/>
      <c r="Z9" s="673">
        <v>0</v>
      </c>
      <c r="AA9" s="673"/>
      <c r="AB9" s="673"/>
      <c r="AC9" s="673"/>
      <c r="AD9" s="674">
        <v>736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250132</v>
      </c>
      <c r="BH9" s="621"/>
      <c r="BI9" s="621"/>
      <c r="BJ9" s="621"/>
      <c r="BK9" s="621"/>
      <c r="BL9" s="621"/>
      <c r="BM9" s="621"/>
      <c r="BN9" s="622"/>
      <c r="BO9" s="673">
        <v>25.5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379175</v>
      </c>
      <c r="CS9" s="621"/>
      <c r="CT9" s="621"/>
      <c r="CU9" s="621"/>
      <c r="CV9" s="621"/>
      <c r="CW9" s="621"/>
      <c r="CX9" s="621"/>
      <c r="CY9" s="622"/>
      <c r="CZ9" s="673">
        <v>4.5</v>
      </c>
      <c r="DA9" s="673"/>
      <c r="DB9" s="673"/>
      <c r="DC9" s="673"/>
      <c r="DD9" s="626">
        <v>14248</v>
      </c>
      <c r="DE9" s="621"/>
      <c r="DF9" s="621"/>
      <c r="DG9" s="621"/>
      <c r="DH9" s="621"/>
      <c r="DI9" s="621"/>
      <c r="DJ9" s="621"/>
      <c r="DK9" s="621"/>
      <c r="DL9" s="621"/>
      <c r="DM9" s="621"/>
      <c r="DN9" s="621"/>
      <c r="DO9" s="621"/>
      <c r="DP9" s="622"/>
      <c r="DQ9" s="626">
        <v>299337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120175</v>
      </c>
      <c r="S10" s="621"/>
      <c r="T10" s="621"/>
      <c r="U10" s="621"/>
      <c r="V10" s="621"/>
      <c r="W10" s="621"/>
      <c r="X10" s="621"/>
      <c r="Y10" s="622"/>
      <c r="Z10" s="673">
        <v>1.4</v>
      </c>
      <c r="AA10" s="673"/>
      <c r="AB10" s="673"/>
      <c r="AC10" s="673"/>
      <c r="AD10" s="674">
        <v>120175</v>
      </c>
      <c r="AE10" s="674"/>
      <c r="AF10" s="674"/>
      <c r="AG10" s="674"/>
      <c r="AH10" s="674"/>
      <c r="AI10" s="674"/>
      <c r="AJ10" s="674"/>
      <c r="AK10" s="674"/>
      <c r="AL10" s="643">
        <v>2.7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23607</v>
      </c>
      <c r="BH10" s="621"/>
      <c r="BI10" s="621"/>
      <c r="BJ10" s="621"/>
      <c r="BK10" s="621"/>
      <c r="BL10" s="621"/>
      <c r="BM10" s="621"/>
      <c r="BN10" s="622"/>
      <c r="BO10" s="673">
        <v>2.4</v>
      </c>
      <c r="BP10" s="673"/>
      <c r="BQ10" s="673"/>
      <c r="BR10" s="673"/>
      <c r="BS10" s="626">
        <v>4682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11108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1108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1579</v>
      </c>
      <c r="S11" s="621"/>
      <c r="T11" s="621"/>
      <c r="U11" s="621"/>
      <c r="V11" s="621"/>
      <c r="W11" s="621"/>
      <c r="X11" s="621"/>
      <c r="Y11" s="622"/>
      <c r="Z11" s="673">
        <v>0</v>
      </c>
      <c r="AA11" s="673"/>
      <c r="AB11" s="673"/>
      <c r="AC11" s="673"/>
      <c r="AD11" s="674">
        <v>1579</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44656</v>
      </c>
      <c r="BH11" s="621"/>
      <c r="BI11" s="621"/>
      <c r="BJ11" s="621"/>
      <c r="BK11" s="621"/>
      <c r="BL11" s="621"/>
      <c r="BM11" s="621"/>
      <c r="BN11" s="622"/>
      <c r="BO11" s="673">
        <v>4.5999999999999996</v>
      </c>
      <c r="BP11" s="673"/>
      <c r="BQ11" s="673"/>
      <c r="BR11" s="673"/>
      <c r="BS11" s="626">
        <v>8857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734194</v>
      </c>
      <c r="CS11" s="621"/>
      <c r="CT11" s="621"/>
      <c r="CU11" s="621"/>
      <c r="CV11" s="621"/>
      <c r="CW11" s="621"/>
      <c r="CX11" s="621"/>
      <c r="CY11" s="622"/>
      <c r="CZ11" s="673">
        <v>8.6999999999999993</v>
      </c>
      <c r="DA11" s="673"/>
      <c r="DB11" s="673"/>
      <c r="DC11" s="673"/>
      <c r="DD11" s="626">
        <v>415538</v>
      </c>
      <c r="DE11" s="621"/>
      <c r="DF11" s="621"/>
      <c r="DG11" s="621"/>
      <c r="DH11" s="621"/>
      <c r="DI11" s="621"/>
      <c r="DJ11" s="621"/>
      <c r="DK11" s="621"/>
      <c r="DL11" s="621"/>
      <c r="DM11" s="621"/>
      <c r="DN11" s="621"/>
      <c r="DO11" s="621"/>
      <c r="DP11" s="622"/>
      <c r="DQ11" s="626">
        <v>411974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583618</v>
      </c>
      <c r="BH12" s="621"/>
      <c r="BI12" s="621"/>
      <c r="BJ12" s="621"/>
      <c r="BK12" s="621"/>
      <c r="BL12" s="621"/>
      <c r="BM12" s="621"/>
      <c r="BN12" s="622"/>
      <c r="BO12" s="673">
        <v>59.6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363105</v>
      </c>
      <c r="CS12" s="621"/>
      <c r="CT12" s="621"/>
      <c r="CU12" s="621"/>
      <c r="CV12" s="621"/>
      <c r="CW12" s="621"/>
      <c r="CX12" s="621"/>
      <c r="CY12" s="622"/>
      <c r="CZ12" s="673">
        <v>4.3</v>
      </c>
      <c r="DA12" s="673"/>
      <c r="DB12" s="673"/>
      <c r="DC12" s="673"/>
      <c r="DD12" s="626">
        <v>120749</v>
      </c>
      <c r="DE12" s="621"/>
      <c r="DF12" s="621"/>
      <c r="DG12" s="621"/>
      <c r="DH12" s="621"/>
      <c r="DI12" s="621"/>
      <c r="DJ12" s="621"/>
      <c r="DK12" s="621"/>
      <c r="DL12" s="621"/>
      <c r="DM12" s="621"/>
      <c r="DN12" s="621"/>
      <c r="DO12" s="621"/>
      <c r="DP12" s="622"/>
      <c r="DQ12" s="626">
        <v>176378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22557</v>
      </c>
      <c r="S13" s="621"/>
      <c r="T13" s="621"/>
      <c r="U13" s="621"/>
      <c r="V13" s="621"/>
      <c r="W13" s="621"/>
      <c r="X13" s="621"/>
      <c r="Y13" s="622"/>
      <c r="Z13" s="673">
        <v>0.3</v>
      </c>
      <c r="AA13" s="673"/>
      <c r="AB13" s="673"/>
      <c r="AC13" s="673"/>
      <c r="AD13" s="674">
        <v>22557</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558671</v>
      </c>
      <c r="BH13" s="621"/>
      <c r="BI13" s="621"/>
      <c r="BJ13" s="621"/>
      <c r="BK13" s="621"/>
      <c r="BL13" s="621"/>
      <c r="BM13" s="621"/>
      <c r="BN13" s="622"/>
      <c r="BO13" s="673">
        <v>57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664847</v>
      </c>
      <c r="CS13" s="621"/>
      <c r="CT13" s="621"/>
      <c r="CU13" s="621"/>
      <c r="CV13" s="621"/>
      <c r="CW13" s="621"/>
      <c r="CX13" s="621"/>
      <c r="CY13" s="622"/>
      <c r="CZ13" s="673">
        <v>7.9</v>
      </c>
      <c r="DA13" s="673"/>
      <c r="DB13" s="673"/>
      <c r="DC13" s="673"/>
      <c r="DD13" s="626">
        <v>289202</v>
      </c>
      <c r="DE13" s="621"/>
      <c r="DF13" s="621"/>
      <c r="DG13" s="621"/>
      <c r="DH13" s="621"/>
      <c r="DI13" s="621"/>
      <c r="DJ13" s="621"/>
      <c r="DK13" s="621"/>
      <c r="DL13" s="621"/>
      <c r="DM13" s="621"/>
      <c r="DN13" s="621"/>
      <c r="DO13" s="621"/>
      <c r="DP13" s="622"/>
      <c r="DQ13" s="626">
        <v>478989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15703</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244465</v>
      </c>
      <c r="CS14" s="621"/>
      <c r="CT14" s="621"/>
      <c r="CU14" s="621"/>
      <c r="CV14" s="621"/>
      <c r="CW14" s="621"/>
      <c r="CX14" s="621"/>
      <c r="CY14" s="622"/>
      <c r="CZ14" s="673">
        <v>2.9</v>
      </c>
      <c r="DA14" s="673"/>
      <c r="DB14" s="673"/>
      <c r="DC14" s="673"/>
      <c r="DD14" s="626">
        <v>43276</v>
      </c>
      <c r="DE14" s="621"/>
      <c r="DF14" s="621"/>
      <c r="DG14" s="621"/>
      <c r="DH14" s="621"/>
      <c r="DI14" s="621"/>
      <c r="DJ14" s="621"/>
      <c r="DK14" s="621"/>
      <c r="DL14" s="621"/>
      <c r="DM14" s="621"/>
      <c r="DN14" s="621"/>
      <c r="DO14" s="621"/>
      <c r="DP14" s="622"/>
      <c r="DQ14" s="626">
        <v>198663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1144</v>
      </c>
      <c r="S15" s="621"/>
      <c r="T15" s="621"/>
      <c r="U15" s="621"/>
      <c r="V15" s="621"/>
      <c r="W15" s="621"/>
      <c r="X15" s="621"/>
      <c r="Y15" s="622"/>
      <c r="Z15" s="673">
        <v>0</v>
      </c>
      <c r="AA15" s="673"/>
      <c r="AB15" s="673"/>
      <c r="AC15" s="673"/>
      <c r="AD15" s="674">
        <v>1144</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43900</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698404</v>
      </c>
      <c r="CS15" s="621"/>
      <c r="CT15" s="621"/>
      <c r="CU15" s="621"/>
      <c r="CV15" s="621"/>
      <c r="CW15" s="621"/>
      <c r="CX15" s="621"/>
      <c r="CY15" s="622"/>
      <c r="CZ15" s="673">
        <v>8.3000000000000007</v>
      </c>
      <c r="DA15" s="673"/>
      <c r="DB15" s="673"/>
      <c r="DC15" s="673"/>
      <c r="DD15" s="626">
        <v>171824</v>
      </c>
      <c r="DE15" s="621"/>
      <c r="DF15" s="621"/>
      <c r="DG15" s="621"/>
      <c r="DH15" s="621"/>
      <c r="DI15" s="621"/>
      <c r="DJ15" s="621"/>
      <c r="DK15" s="621"/>
      <c r="DL15" s="621"/>
      <c r="DM15" s="621"/>
      <c r="DN15" s="621"/>
      <c r="DO15" s="621"/>
      <c r="DP15" s="622"/>
      <c r="DQ15" s="626">
        <v>521191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3631600</v>
      </c>
      <c r="S16" s="621"/>
      <c r="T16" s="621"/>
      <c r="U16" s="621"/>
      <c r="V16" s="621"/>
      <c r="W16" s="621"/>
      <c r="X16" s="621"/>
      <c r="Y16" s="622"/>
      <c r="Z16" s="673">
        <v>41.9</v>
      </c>
      <c r="AA16" s="673"/>
      <c r="AB16" s="673"/>
      <c r="AC16" s="673"/>
      <c r="AD16" s="674">
        <v>3200425</v>
      </c>
      <c r="AE16" s="674"/>
      <c r="AF16" s="674"/>
      <c r="AG16" s="674"/>
      <c r="AH16" s="674"/>
      <c r="AI16" s="674"/>
      <c r="AJ16" s="674"/>
      <c r="AK16" s="674"/>
      <c r="AL16" s="643">
        <v>70.900000000000006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398515</v>
      </c>
      <c r="CS16" s="621"/>
      <c r="CT16" s="621"/>
      <c r="CU16" s="621"/>
      <c r="CV16" s="621"/>
      <c r="CW16" s="621"/>
      <c r="CX16" s="621"/>
      <c r="CY16" s="622"/>
      <c r="CZ16" s="673">
        <v>4.7</v>
      </c>
      <c r="DA16" s="673"/>
      <c r="DB16" s="673"/>
      <c r="DC16" s="673"/>
      <c r="DD16" s="626" t="s">
        <v>112</v>
      </c>
      <c r="DE16" s="621"/>
      <c r="DF16" s="621"/>
      <c r="DG16" s="621"/>
      <c r="DH16" s="621"/>
      <c r="DI16" s="621"/>
      <c r="DJ16" s="621"/>
      <c r="DK16" s="621"/>
      <c r="DL16" s="621"/>
      <c r="DM16" s="621"/>
      <c r="DN16" s="621"/>
      <c r="DO16" s="621"/>
      <c r="DP16" s="622"/>
      <c r="DQ16" s="626">
        <v>6742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3200425</v>
      </c>
      <c r="S17" s="621"/>
      <c r="T17" s="621"/>
      <c r="U17" s="621"/>
      <c r="V17" s="621"/>
      <c r="W17" s="621"/>
      <c r="X17" s="621"/>
      <c r="Y17" s="622"/>
      <c r="Z17" s="673">
        <v>36.9</v>
      </c>
      <c r="AA17" s="673"/>
      <c r="AB17" s="673"/>
      <c r="AC17" s="673"/>
      <c r="AD17" s="674">
        <v>3200425</v>
      </c>
      <c r="AE17" s="674"/>
      <c r="AF17" s="674"/>
      <c r="AG17" s="674"/>
      <c r="AH17" s="674"/>
      <c r="AI17" s="674"/>
      <c r="AJ17" s="674"/>
      <c r="AK17" s="674"/>
      <c r="AL17" s="643">
        <v>70.900000000000006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925545</v>
      </c>
      <c r="CS17" s="621"/>
      <c r="CT17" s="621"/>
      <c r="CU17" s="621"/>
      <c r="CV17" s="621"/>
      <c r="CW17" s="621"/>
      <c r="CX17" s="621"/>
      <c r="CY17" s="622"/>
      <c r="CZ17" s="673">
        <v>11</v>
      </c>
      <c r="DA17" s="673"/>
      <c r="DB17" s="673"/>
      <c r="DC17" s="673"/>
      <c r="DD17" s="626" t="s">
        <v>112</v>
      </c>
      <c r="DE17" s="621"/>
      <c r="DF17" s="621"/>
      <c r="DG17" s="621"/>
      <c r="DH17" s="621"/>
      <c r="DI17" s="621"/>
      <c r="DJ17" s="621"/>
      <c r="DK17" s="621"/>
      <c r="DL17" s="621"/>
      <c r="DM17" s="621"/>
      <c r="DN17" s="621"/>
      <c r="DO17" s="621"/>
      <c r="DP17" s="622"/>
      <c r="DQ17" s="626">
        <v>925545</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431175</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7805</v>
      </c>
      <c r="BH19" s="621"/>
      <c r="BI19" s="621"/>
      <c r="BJ19" s="621"/>
      <c r="BK19" s="621"/>
      <c r="BL19" s="621"/>
      <c r="BM19" s="621"/>
      <c r="BN19" s="622"/>
      <c r="BO19" s="673">
        <v>0.8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4892883</v>
      </c>
      <c r="S20" s="621"/>
      <c r="T20" s="621"/>
      <c r="U20" s="621"/>
      <c r="V20" s="621"/>
      <c r="W20" s="621"/>
      <c r="X20" s="621"/>
      <c r="Y20" s="622"/>
      <c r="Z20" s="673">
        <v>56.5</v>
      </c>
      <c r="AA20" s="673"/>
      <c r="AB20" s="673"/>
      <c r="AC20" s="673"/>
      <c r="AD20" s="674">
        <v>4461708</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7805</v>
      </c>
      <c r="BH20" s="621"/>
      <c r="BI20" s="621"/>
      <c r="BJ20" s="621"/>
      <c r="BK20" s="621"/>
      <c r="BL20" s="621"/>
      <c r="BM20" s="621"/>
      <c r="BN20" s="622"/>
      <c r="BO20" s="673">
        <v>0.8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8399457</v>
      </c>
      <c r="CS20" s="621"/>
      <c r="CT20" s="621"/>
      <c r="CU20" s="621"/>
      <c r="CV20" s="621"/>
      <c r="CW20" s="621"/>
      <c r="CX20" s="621"/>
      <c r="CY20" s="622"/>
      <c r="CZ20" s="673">
        <v>100</v>
      </c>
      <c r="DA20" s="673"/>
      <c r="DB20" s="673"/>
      <c r="DC20" s="673"/>
      <c r="DD20" s="626">
        <v>2180327</v>
      </c>
      <c r="DE20" s="621"/>
      <c r="DF20" s="621"/>
      <c r="DG20" s="621"/>
      <c r="DH20" s="621"/>
      <c r="DI20" s="621"/>
      <c r="DJ20" s="621"/>
      <c r="DK20" s="621"/>
      <c r="DL20" s="621"/>
      <c r="DM20" s="621"/>
      <c r="DN20" s="621"/>
      <c r="DO20" s="621"/>
      <c r="DP20" s="622"/>
      <c r="DQ20" s="626">
        <v>5171229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987</v>
      </c>
      <c r="S21" s="621"/>
      <c r="T21" s="621"/>
      <c r="U21" s="621"/>
      <c r="V21" s="621"/>
      <c r="W21" s="621"/>
      <c r="X21" s="621"/>
      <c r="Y21" s="622"/>
      <c r="Z21" s="673">
        <v>0</v>
      </c>
      <c r="AA21" s="673"/>
      <c r="AB21" s="673"/>
      <c r="AC21" s="673"/>
      <c r="AD21" s="674">
        <v>987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7805</v>
      </c>
      <c r="BH21" s="621"/>
      <c r="BI21" s="621"/>
      <c r="BJ21" s="621"/>
      <c r="BK21" s="621"/>
      <c r="BL21" s="621"/>
      <c r="BM21" s="621"/>
      <c r="BN21" s="622"/>
      <c r="BO21" s="673">
        <v>0.8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35455</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162872</v>
      </c>
      <c r="S23" s="621"/>
      <c r="T23" s="621"/>
      <c r="U23" s="621"/>
      <c r="V23" s="621"/>
      <c r="W23" s="621"/>
      <c r="X23" s="621"/>
      <c r="Y23" s="622"/>
      <c r="Z23" s="673">
        <v>1.9</v>
      </c>
      <c r="AA23" s="673"/>
      <c r="AB23" s="673"/>
      <c r="AC23" s="673"/>
      <c r="AD23" s="674" t="s">
        <v>112</v>
      </c>
      <c r="AE23" s="674"/>
      <c r="AF23" s="674"/>
      <c r="AG23" s="674"/>
      <c r="AH23" s="674"/>
      <c r="AI23" s="674"/>
      <c r="AJ23" s="674"/>
      <c r="AK23" s="674"/>
      <c r="AL23" s="643" t="s">
        <v>112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34092</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2586986</v>
      </c>
      <c r="CS24" s="671"/>
      <c r="CT24" s="671"/>
      <c r="CU24" s="671"/>
      <c r="CV24" s="671"/>
      <c r="CW24" s="671"/>
      <c r="CX24" s="671"/>
      <c r="CY24" s="718"/>
      <c r="CZ24" s="722">
        <v>30.8</v>
      </c>
      <c r="DA24" s="723"/>
      <c r="DB24" s="723"/>
      <c r="DC24" s="724"/>
      <c r="DD24" s="717">
        <v>2042340</v>
      </c>
      <c r="DE24" s="671"/>
      <c r="DF24" s="671"/>
      <c r="DG24" s="671"/>
      <c r="DH24" s="671"/>
      <c r="DI24" s="671"/>
      <c r="DJ24" s="671"/>
      <c r="DK24" s="718"/>
      <c r="DL24" s="717">
        <v>1913545</v>
      </c>
      <c r="DM24" s="671"/>
      <c r="DN24" s="671"/>
      <c r="DO24" s="671"/>
      <c r="DP24" s="671"/>
      <c r="DQ24" s="671"/>
      <c r="DR24" s="671"/>
      <c r="DS24" s="671"/>
      <c r="DT24" s="671"/>
      <c r="DU24" s="671"/>
      <c r="DV24" s="718"/>
      <c r="DW24" s="719">
        <v>40.700000000000003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488801</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940224</v>
      </c>
      <c r="CS25" s="639"/>
      <c r="CT25" s="639"/>
      <c r="CU25" s="639"/>
      <c r="CV25" s="639"/>
      <c r="CW25" s="639"/>
      <c r="CX25" s="639"/>
      <c r="CY25" s="640"/>
      <c r="CZ25" s="623">
        <v>11.2</v>
      </c>
      <c r="DA25" s="641"/>
      <c r="DB25" s="641"/>
      <c r="DC25" s="642"/>
      <c r="DD25" s="626">
        <v>884674</v>
      </c>
      <c r="DE25" s="639"/>
      <c r="DF25" s="639"/>
      <c r="DG25" s="639"/>
      <c r="DH25" s="639"/>
      <c r="DI25" s="639"/>
      <c r="DJ25" s="639"/>
      <c r="DK25" s="640"/>
      <c r="DL25" s="626">
        <v>817155</v>
      </c>
      <c r="DM25" s="639"/>
      <c r="DN25" s="639"/>
      <c r="DO25" s="639"/>
      <c r="DP25" s="639"/>
      <c r="DQ25" s="639"/>
      <c r="DR25" s="639"/>
      <c r="DS25" s="639"/>
      <c r="DT25" s="639"/>
      <c r="DU25" s="639"/>
      <c r="DV25" s="640"/>
      <c r="DW25" s="643">
        <v>17.399999999999999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583034</v>
      </c>
      <c r="CS26" s="621"/>
      <c r="CT26" s="621"/>
      <c r="CU26" s="621"/>
      <c r="CV26" s="621"/>
      <c r="CW26" s="621"/>
      <c r="CX26" s="621"/>
      <c r="CY26" s="622"/>
      <c r="CZ26" s="623">
        <v>6.9</v>
      </c>
      <c r="DA26" s="641"/>
      <c r="DB26" s="641"/>
      <c r="DC26" s="642"/>
      <c r="DD26" s="626">
        <v>527563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534131</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979508</v>
      </c>
      <c r="BH27" s="621"/>
      <c r="BI27" s="621"/>
      <c r="BJ27" s="621"/>
      <c r="BK27" s="621"/>
      <c r="BL27" s="621"/>
      <c r="BM27" s="621"/>
      <c r="BN27" s="622"/>
      <c r="BO27" s="673">
        <v>100</v>
      </c>
      <c r="BP27" s="673"/>
      <c r="BQ27" s="673"/>
      <c r="BR27" s="673"/>
      <c r="BS27" s="626">
        <v>13539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721217</v>
      </c>
      <c r="CS27" s="639"/>
      <c r="CT27" s="639"/>
      <c r="CU27" s="639"/>
      <c r="CV27" s="639"/>
      <c r="CW27" s="639"/>
      <c r="CX27" s="639"/>
      <c r="CY27" s="640"/>
      <c r="CZ27" s="623">
        <v>8.6</v>
      </c>
      <c r="DA27" s="641"/>
      <c r="DB27" s="641"/>
      <c r="DC27" s="642"/>
      <c r="DD27" s="626">
        <v>232121</v>
      </c>
      <c r="DE27" s="639"/>
      <c r="DF27" s="639"/>
      <c r="DG27" s="639"/>
      <c r="DH27" s="639"/>
      <c r="DI27" s="639"/>
      <c r="DJ27" s="639"/>
      <c r="DK27" s="640"/>
      <c r="DL27" s="626">
        <v>230704</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84574</v>
      </c>
      <c r="S28" s="621"/>
      <c r="T28" s="621"/>
      <c r="U28" s="621"/>
      <c r="V28" s="621"/>
      <c r="W28" s="621"/>
      <c r="X28" s="621"/>
      <c r="Y28" s="622"/>
      <c r="Z28" s="673">
        <v>1</v>
      </c>
      <c r="AA28" s="673"/>
      <c r="AB28" s="673"/>
      <c r="AC28" s="673"/>
      <c r="AD28" s="674">
        <v>44011</v>
      </c>
      <c r="AE28" s="674"/>
      <c r="AF28" s="674"/>
      <c r="AG28" s="674"/>
      <c r="AH28" s="674"/>
      <c r="AI28" s="674"/>
      <c r="AJ28" s="674"/>
      <c r="AK28" s="674"/>
      <c r="AL28" s="643">
        <v>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925545</v>
      </c>
      <c r="CS28" s="621"/>
      <c r="CT28" s="621"/>
      <c r="CU28" s="621"/>
      <c r="CV28" s="621"/>
      <c r="CW28" s="621"/>
      <c r="CX28" s="621"/>
      <c r="CY28" s="622"/>
      <c r="CZ28" s="623">
        <v>11</v>
      </c>
      <c r="DA28" s="641"/>
      <c r="DB28" s="641"/>
      <c r="DC28" s="642"/>
      <c r="DD28" s="626">
        <v>925545</v>
      </c>
      <c r="DE28" s="621"/>
      <c r="DF28" s="621"/>
      <c r="DG28" s="621"/>
      <c r="DH28" s="621"/>
      <c r="DI28" s="621"/>
      <c r="DJ28" s="621"/>
      <c r="DK28" s="622"/>
      <c r="DL28" s="626">
        <v>865686</v>
      </c>
      <c r="DM28" s="621"/>
      <c r="DN28" s="621"/>
      <c r="DO28" s="621"/>
      <c r="DP28" s="621"/>
      <c r="DQ28" s="621"/>
      <c r="DR28" s="621"/>
      <c r="DS28" s="621"/>
      <c r="DT28" s="621"/>
      <c r="DU28" s="621"/>
      <c r="DV28" s="622"/>
      <c r="DW28" s="643">
        <v>18.399999999999999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143467</v>
      </c>
      <c r="S29" s="621"/>
      <c r="T29" s="621"/>
      <c r="U29" s="621"/>
      <c r="V29" s="621"/>
      <c r="W29" s="621"/>
      <c r="X29" s="621"/>
      <c r="Y29" s="622"/>
      <c r="Z29" s="673">
        <v>1.7</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918021</v>
      </c>
      <c r="CS29" s="639"/>
      <c r="CT29" s="639"/>
      <c r="CU29" s="639"/>
      <c r="CV29" s="639"/>
      <c r="CW29" s="639"/>
      <c r="CX29" s="639"/>
      <c r="CY29" s="640"/>
      <c r="CZ29" s="623">
        <v>10.9</v>
      </c>
      <c r="DA29" s="641"/>
      <c r="DB29" s="641"/>
      <c r="DC29" s="642"/>
      <c r="DD29" s="626">
        <v>918021</v>
      </c>
      <c r="DE29" s="639"/>
      <c r="DF29" s="639"/>
      <c r="DG29" s="639"/>
      <c r="DH29" s="639"/>
      <c r="DI29" s="639"/>
      <c r="DJ29" s="639"/>
      <c r="DK29" s="640"/>
      <c r="DL29" s="626">
        <v>858162</v>
      </c>
      <c r="DM29" s="639"/>
      <c r="DN29" s="639"/>
      <c r="DO29" s="639"/>
      <c r="DP29" s="639"/>
      <c r="DQ29" s="639"/>
      <c r="DR29" s="639"/>
      <c r="DS29" s="639"/>
      <c r="DT29" s="639"/>
      <c r="DU29" s="639"/>
      <c r="DV29" s="640"/>
      <c r="DW29" s="643">
        <v>18.2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15042</v>
      </c>
      <c r="S30" s="621"/>
      <c r="T30" s="621"/>
      <c r="U30" s="621"/>
      <c r="V30" s="621"/>
      <c r="W30" s="621"/>
      <c r="X30" s="621"/>
      <c r="Y30" s="622"/>
      <c r="Z30" s="673">
        <v>0.2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99.9</v>
      </c>
      <c r="BH30" s="687"/>
      <c r="BI30" s="687"/>
      <c r="BJ30" s="687"/>
      <c r="BK30" s="687"/>
      <c r="BL30" s="687"/>
      <c r="BM30" s="688">
        <v>99.6</v>
      </c>
      <c r="BN30" s="687"/>
      <c r="BO30" s="687"/>
      <c r="BP30" s="687"/>
      <c r="BQ30" s="689"/>
      <c r="BR30" s="686">
        <v>99.8</v>
      </c>
      <c r="BS30" s="687"/>
      <c r="BT30" s="687"/>
      <c r="BU30" s="687"/>
      <c r="BV30" s="687"/>
      <c r="BW30" s="687"/>
      <c r="BX30" s="688">
        <v>99.5</v>
      </c>
      <c r="BY30" s="687"/>
      <c r="BZ30" s="687"/>
      <c r="CA30" s="687"/>
      <c r="CB30" s="689"/>
      <c r="CD30" s="692"/>
      <c r="CE30" s="693"/>
      <c r="CF30" s="657" t="s">
        <v>292</v>
      </c>
      <c r="CG30" s="654"/>
      <c r="CH30" s="654"/>
      <c r="CI30" s="654"/>
      <c r="CJ30" s="654"/>
      <c r="CK30" s="654"/>
      <c r="CL30" s="654"/>
      <c r="CM30" s="654"/>
      <c r="CN30" s="654"/>
      <c r="CO30" s="654"/>
      <c r="CP30" s="654"/>
      <c r="CQ30" s="655"/>
      <c r="CR30" s="620">
        <v>875068</v>
      </c>
      <c r="CS30" s="621"/>
      <c r="CT30" s="621"/>
      <c r="CU30" s="621"/>
      <c r="CV30" s="621"/>
      <c r="CW30" s="621"/>
      <c r="CX30" s="621"/>
      <c r="CY30" s="622"/>
      <c r="CZ30" s="623">
        <v>10.4</v>
      </c>
      <c r="DA30" s="641"/>
      <c r="DB30" s="641"/>
      <c r="DC30" s="642"/>
      <c r="DD30" s="626">
        <v>875068</v>
      </c>
      <c r="DE30" s="621"/>
      <c r="DF30" s="621"/>
      <c r="DG30" s="621"/>
      <c r="DH30" s="621"/>
      <c r="DI30" s="621"/>
      <c r="DJ30" s="621"/>
      <c r="DK30" s="622"/>
      <c r="DL30" s="626">
        <v>815209</v>
      </c>
      <c r="DM30" s="621"/>
      <c r="DN30" s="621"/>
      <c r="DO30" s="621"/>
      <c r="DP30" s="621"/>
      <c r="DQ30" s="621"/>
      <c r="DR30" s="621"/>
      <c r="DS30" s="621"/>
      <c r="DT30" s="621"/>
      <c r="DU30" s="621"/>
      <c r="DV30" s="622"/>
      <c r="DW30" s="643">
        <v>17.3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195607</v>
      </c>
      <c r="S31" s="621"/>
      <c r="T31" s="621"/>
      <c r="U31" s="621"/>
      <c r="V31" s="621"/>
      <c r="W31" s="621"/>
      <c r="X31" s="621"/>
      <c r="Y31" s="622"/>
      <c r="Z31" s="673">
        <v>2.2999999999999998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99.9</v>
      </c>
      <c r="BH31" s="639"/>
      <c r="BI31" s="639"/>
      <c r="BJ31" s="639"/>
      <c r="BK31" s="639"/>
      <c r="BL31" s="639"/>
      <c r="BM31" s="675">
        <v>99.4</v>
      </c>
      <c r="BN31" s="685"/>
      <c r="BO31" s="685"/>
      <c r="BP31" s="685"/>
      <c r="BQ31" s="649"/>
      <c r="BR31" s="684">
        <v>99.6</v>
      </c>
      <c r="BS31" s="639"/>
      <c r="BT31" s="639"/>
      <c r="BU31" s="639"/>
      <c r="BV31" s="639"/>
      <c r="BW31" s="639"/>
      <c r="BX31" s="675">
        <v>99.2</v>
      </c>
      <c r="BY31" s="685"/>
      <c r="BZ31" s="685"/>
      <c r="CA31" s="685"/>
      <c r="CB31" s="649"/>
      <c r="CD31" s="692"/>
      <c r="CE31" s="693"/>
      <c r="CF31" s="657" t="s">
        <v>296</v>
      </c>
      <c r="CG31" s="654"/>
      <c r="CH31" s="654"/>
      <c r="CI31" s="654"/>
      <c r="CJ31" s="654"/>
      <c r="CK31" s="654"/>
      <c r="CL31" s="654"/>
      <c r="CM31" s="654"/>
      <c r="CN31" s="654"/>
      <c r="CO31" s="654"/>
      <c r="CP31" s="654"/>
      <c r="CQ31" s="655"/>
      <c r="CR31" s="620">
        <v>42953</v>
      </c>
      <c r="CS31" s="639"/>
      <c r="CT31" s="639"/>
      <c r="CU31" s="639"/>
      <c r="CV31" s="639"/>
      <c r="CW31" s="639"/>
      <c r="CX31" s="639"/>
      <c r="CY31" s="640"/>
      <c r="CZ31" s="623">
        <v>0.5</v>
      </c>
      <c r="DA31" s="641"/>
      <c r="DB31" s="641"/>
      <c r="DC31" s="642"/>
      <c r="DD31" s="626">
        <v>42953</v>
      </c>
      <c r="DE31" s="639"/>
      <c r="DF31" s="639"/>
      <c r="DG31" s="639"/>
      <c r="DH31" s="639"/>
      <c r="DI31" s="639"/>
      <c r="DJ31" s="639"/>
      <c r="DK31" s="640"/>
      <c r="DL31" s="626">
        <v>42953</v>
      </c>
      <c r="DM31" s="639"/>
      <c r="DN31" s="639"/>
      <c r="DO31" s="639"/>
      <c r="DP31" s="639"/>
      <c r="DQ31" s="639"/>
      <c r="DR31" s="639"/>
      <c r="DS31" s="639"/>
      <c r="DT31" s="639"/>
      <c r="DU31" s="639"/>
      <c r="DV31" s="640"/>
      <c r="DW31" s="643">
        <v>0.9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615438</v>
      </c>
      <c r="S32" s="621"/>
      <c r="T32" s="621"/>
      <c r="U32" s="621"/>
      <c r="V32" s="621"/>
      <c r="W32" s="621"/>
      <c r="X32" s="621"/>
      <c r="Y32" s="622"/>
      <c r="Z32" s="673">
        <v>7.1</v>
      </c>
      <c r="AA32" s="673"/>
      <c r="AB32" s="673"/>
      <c r="AC32" s="673"/>
      <c r="AD32" s="674">
        <v>6324</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99.9</v>
      </c>
      <c r="BH32" s="605"/>
      <c r="BI32" s="605"/>
      <c r="BJ32" s="605"/>
      <c r="BK32" s="605"/>
      <c r="BL32" s="605"/>
      <c r="BM32" s="668">
        <v>99.6</v>
      </c>
      <c r="BN32" s="605"/>
      <c r="BO32" s="605"/>
      <c r="BP32" s="605"/>
      <c r="BQ32" s="662"/>
      <c r="BR32" s="683">
        <v>99.8</v>
      </c>
      <c r="BS32" s="605"/>
      <c r="BT32" s="605"/>
      <c r="BU32" s="605"/>
      <c r="BV32" s="605"/>
      <c r="BW32" s="605"/>
      <c r="BX32" s="668">
        <v>99.5</v>
      </c>
      <c r="BY32" s="605"/>
      <c r="BZ32" s="605"/>
      <c r="CA32" s="605"/>
      <c r="CB32" s="662"/>
      <c r="CD32" s="694"/>
      <c r="CE32" s="695"/>
      <c r="CF32" s="657" t="s">
        <v>299</v>
      </c>
      <c r="CG32" s="654"/>
      <c r="CH32" s="654"/>
      <c r="CI32" s="654"/>
      <c r="CJ32" s="654"/>
      <c r="CK32" s="654"/>
      <c r="CL32" s="654"/>
      <c r="CM32" s="654"/>
      <c r="CN32" s="654"/>
      <c r="CO32" s="654"/>
      <c r="CP32" s="654"/>
      <c r="CQ32" s="655"/>
      <c r="CR32" s="620">
        <v>7524</v>
      </c>
      <c r="CS32" s="621"/>
      <c r="CT32" s="621"/>
      <c r="CU32" s="621"/>
      <c r="CV32" s="621"/>
      <c r="CW32" s="621"/>
      <c r="CX32" s="621"/>
      <c r="CY32" s="622"/>
      <c r="CZ32" s="623">
        <v>0.1</v>
      </c>
      <c r="DA32" s="641"/>
      <c r="DB32" s="641"/>
      <c r="DC32" s="642"/>
      <c r="DD32" s="626">
        <v>7524</v>
      </c>
      <c r="DE32" s="621"/>
      <c r="DF32" s="621"/>
      <c r="DG32" s="621"/>
      <c r="DH32" s="621"/>
      <c r="DI32" s="621"/>
      <c r="DJ32" s="621"/>
      <c r="DK32" s="622"/>
      <c r="DL32" s="626">
        <v>7524</v>
      </c>
      <c r="DM32" s="621"/>
      <c r="DN32" s="621"/>
      <c r="DO32" s="621"/>
      <c r="DP32" s="621"/>
      <c r="DQ32" s="621"/>
      <c r="DR32" s="621"/>
      <c r="DS32" s="621"/>
      <c r="DT32" s="621"/>
      <c r="DU32" s="621"/>
      <c r="DV32" s="622"/>
      <c r="DW32" s="643">
        <v>0.2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1460420</v>
      </c>
      <c r="S33" s="621"/>
      <c r="T33" s="621"/>
      <c r="U33" s="621"/>
      <c r="V33" s="621"/>
      <c r="W33" s="621"/>
      <c r="X33" s="621"/>
      <c r="Y33" s="622"/>
      <c r="Z33" s="673">
        <v>16.899999999999999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3233629</v>
      </c>
      <c r="CS33" s="639"/>
      <c r="CT33" s="639"/>
      <c r="CU33" s="639"/>
      <c r="CV33" s="639"/>
      <c r="CW33" s="639"/>
      <c r="CX33" s="639"/>
      <c r="CY33" s="640"/>
      <c r="CZ33" s="623">
        <v>38.5</v>
      </c>
      <c r="DA33" s="641"/>
      <c r="DB33" s="641"/>
      <c r="DC33" s="642"/>
      <c r="DD33" s="626">
        <v>2699058</v>
      </c>
      <c r="DE33" s="639"/>
      <c r="DF33" s="639"/>
      <c r="DG33" s="639"/>
      <c r="DH33" s="639"/>
      <c r="DI33" s="639"/>
      <c r="DJ33" s="639"/>
      <c r="DK33" s="640"/>
      <c r="DL33" s="626">
        <v>1732195</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1079228</v>
      </c>
      <c r="CS34" s="621"/>
      <c r="CT34" s="621"/>
      <c r="CU34" s="621"/>
      <c r="CV34" s="621"/>
      <c r="CW34" s="621"/>
      <c r="CX34" s="621"/>
      <c r="CY34" s="622"/>
      <c r="CZ34" s="623">
        <v>12.8</v>
      </c>
      <c r="DA34" s="641"/>
      <c r="DB34" s="641"/>
      <c r="DC34" s="642"/>
      <c r="DD34" s="626">
        <v>832357</v>
      </c>
      <c r="DE34" s="621"/>
      <c r="DF34" s="621"/>
      <c r="DG34" s="621"/>
      <c r="DH34" s="621"/>
      <c r="DI34" s="621"/>
      <c r="DJ34" s="621"/>
      <c r="DK34" s="622"/>
      <c r="DL34" s="626">
        <v>785951</v>
      </c>
      <c r="DM34" s="621"/>
      <c r="DN34" s="621"/>
      <c r="DO34" s="621"/>
      <c r="DP34" s="621"/>
      <c r="DQ34" s="621"/>
      <c r="DR34" s="621"/>
      <c r="DS34" s="621"/>
      <c r="DT34" s="621"/>
      <c r="DU34" s="621"/>
      <c r="DV34" s="622"/>
      <c r="DW34" s="643">
        <v>16.7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192100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571730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299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131847</v>
      </c>
      <c r="CS35" s="639"/>
      <c r="CT35" s="639"/>
      <c r="CU35" s="639"/>
      <c r="CV35" s="639"/>
      <c r="CW35" s="639"/>
      <c r="CX35" s="639"/>
      <c r="CY35" s="640"/>
      <c r="CZ35" s="623">
        <v>1.6</v>
      </c>
      <c r="DA35" s="641"/>
      <c r="DB35" s="641"/>
      <c r="DC35" s="642"/>
      <c r="DD35" s="626">
        <v>105784</v>
      </c>
      <c r="DE35" s="639"/>
      <c r="DF35" s="639"/>
      <c r="DG35" s="639"/>
      <c r="DH35" s="639"/>
      <c r="DI35" s="639"/>
      <c r="DJ35" s="639"/>
      <c r="DK35" s="640"/>
      <c r="DL35" s="626">
        <v>84254</v>
      </c>
      <c r="DM35" s="639"/>
      <c r="DN35" s="639"/>
      <c r="DO35" s="639"/>
      <c r="DP35" s="639"/>
      <c r="DQ35" s="639"/>
      <c r="DR35" s="639"/>
      <c r="DS35" s="639"/>
      <c r="DT35" s="639"/>
      <c r="DU35" s="639"/>
      <c r="DV35" s="640"/>
      <c r="DW35" s="643">
        <v>1.8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8663769</v>
      </c>
      <c r="S36" s="661"/>
      <c r="T36" s="661"/>
      <c r="U36" s="661"/>
      <c r="V36" s="661"/>
      <c r="W36" s="661"/>
      <c r="X36" s="661"/>
      <c r="Y36" s="664"/>
      <c r="Z36" s="665">
        <v>100</v>
      </c>
      <c r="AA36" s="665"/>
      <c r="AB36" s="665"/>
      <c r="AC36" s="665"/>
      <c r="AD36" s="666">
        <v>4513030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165255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-16203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582529</v>
      </c>
      <c r="CS36" s="621"/>
      <c r="CT36" s="621"/>
      <c r="CU36" s="621"/>
      <c r="CV36" s="621"/>
      <c r="CW36" s="621"/>
      <c r="CX36" s="621"/>
      <c r="CY36" s="622"/>
      <c r="CZ36" s="623">
        <v>6.9</v>
      </c>
      <c r="DA36" s="641"/>
      <c r="DB36" s="641"/>
      <c r="DC36" s="642"/>
      <c r="DD36" s="626">
        <v>491833</v>
      </c>
      <c r="DE36" s="621"/>
      <c r="DF36" s="621"/>
      <c r="DG36" s="621"/>
      <c r="DH36" s="621"/>
      <c r="DI36" s="621"/>
      <c r="DJ36" s="621"/>
      <c r="DK36" s="622"/>
      <c r="DL36" s="626">
        <v>419078</v>
      </c>
      <c r="DM36" s="621"/>
      <c r="DN36" s="621"/>
      <c r="DO36" s="621"/>
      <c r="DP36" s="621"/>
      <c r="DQ36" s="621"/>
      <c r="DR36" s="621"/>
      <c r="DS36" s="621"/>
      <c r="DT36" s="621"/>
      <c r="DU36" s="621"/>
      <c r="DV36" s="622"/>
      <c r="DW36" s="643">
        <v>8.9</v>
      </c>
      <c r="DX36" s="644"/>
      <c r="DY36" s="644"/>
      <c r="DZ36" s="644"/>
      <c r="EA36" s="644"/>
      <c r="EB36" s="644"/>
      <c r="EC36" s="645"/>
    </row>
    <row r="37" spans="2:133" ht="11.25" customHeight="1">
      <c r="AQ37" s="646" t="s">
        <v>314</v>
      </c>
      <c r="AR37" s="647"/>
      <c r="AS37" s="647"/>
      <c r="AT37" s="647"/>
      <c r="AU37" s="647"/>
      <c r="AV37" s="647"/>
      <c r="AW37" s="647"/>
      <c r="AX37" s="647"/>
      <c r="AY37" s="648"/>
      <c r="AZ37" s="620">
        <v>4907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982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195018</v>
      </c>
      <c r="CS37" s="639"/>
      <c r="CT37" s="639"/>
      <c r="CU37" s="639"/>
      <c r="CV37" s="639"/>
      <c r="CW37" s="639"/>
      <c r="CX37" s="639"/>
      <c r="CY37" s="640"/>
      <c r="CZ37" s="623">
        <v>2.2999999999999998</v>
      </c>
      <c r="DA37" s="641"/>
      <c r="DB37" s="641"/>
      <c r="DC37" s="642"/>
      <c r="DD37" s="626">
        <v>195018</v>
      </c>
      <c r="DE37" s="639"/>
      <c r="DF37" s="639"/>
      <c r="DG37" s="639"/>
      <c r="DH37" s="639"/>
      <c r="DI37" s="639"/>
      <c r="DJ37" s="639"/>
      <c r="DK37" s="640"/>
      <c r="DL37" s="626">
        <v>182865</v>
      </c>
      <c r="DM37" s="639"/>
      <c r="DN37" s="639"/>
      <c r="DO37" s="639"/>
      <c r="DP37" s="639"/>
      <c r="DQ37" s="639"/>
      <c r="DR37" s="639"/>
      <c r="DS37" s="639"/>
      <c r="DT37" s="639"/>
      <c r="DU37" s="639"/>
      <c r="DV37" s="640"/>
      <c r="DW37" s="643">
        <v>3.9</v>
      </c>
      <c r="DX37" s="644"/>
      <c r="DY37" s="644"/>
      <c r="DZ37" s="644"/>
      <c r="EA37" s="644"/>
      <c r="EB37" s="644"/>
      <c r="EC37" s="645"/>
    </row>
    <row r="38" spans="2:133" ht="11.25" customHeight="1">
      <c r="AQ38" s="646" t="s">
        <v>317</v>
      </c>
      <c r="AR38" s="647"/>
      <c r="AS38" s="647"/>
      <c r="AT38" s="647"/>
      <c r="AU38" s="647"/>
      <c r="AV38" s="647"/>
      <c r="AW38" s="647"/>
      <c r="AX38" s="647"/>
      <c r="AY38" s="648"/>
      <c r="AZ38" s="620">
        <v>2810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1608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568920</v>
      </c>
      <c r="CS38" s="621"/>
      <c r="CT38" s="621"/>
      <c r="CU38" s="621"/>
      <c r="CV38" s="621"/>
      <c r="CW38" s="621"/>
      <c r="CX38" s="621"/>
      <c r="CY38" s="622"/>
      <c r="CZ38" s="623">
        <v>6.8</v>
      </c>
      <c r="DA38" s="641"/>
      <c r="DB38" s="641"/>
      <c r="DC38" s="642"/>
      <c r="DD38" s="626">
        <v>495015</v>
      </c>
      <c r="DE38" s="621"/>
      <c r="DF38" s="621"/>
      <c r="DG38" s="621"/>
      <c r="DH38" s="621"/>
      <c r="DI38" s="621"/>
      <c r="DJ38" s="621"/>
      <c r="DK38" s="622"/>
      <c r="DL38" s="626">
        <v>442912</v>
      </c>
      <c r="DM38" s="621"/>
      <c r="DN38" s="621"/>
      <c r="DO38" s="621"/>
      <c r="DP38" s="621"/>
      <c r="DQ38" s="621"/>
      <c r="DR38" s="621"/>
      <c r="DS38" s="621"/>
      <c r="DT38" s="621"/>
      <c r="DU38" s="621"/>
      <c r="DV38" s="622"/>
      <c r="DW38" s="643">
        <v>9.4</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606105</v>
      </c>
      <c r="CS39" s="639"/>
      <c r="CT39" s="639"/>
      <c r="CU39" s="639"/>
      <c r="CV39" s="639"/>
      <c r="CW39" s="639"/>
      <c r="CX39" s="639"/>
      <c r="CY39" s="640"/>
      <c r="CZ39" s="623">
        <v>7.2</v>
      </c>
      <c r="DA39" s="641"/>
      <c r="DB39" s="641"/>
      <c r="DC39" s="642"/>
      <c r="DD39" s="626">
        <v>589569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143724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265000</v>
      </c>
      <c r="CS40" s="621"/>
      <c r="CT40" s="621"/>
      <c r="CU40" s="621"/>
      <c r="CV40" s="621"/>
      <c r="CW40" s="621"/>
      <c r="CX40" s="621"/>
      <c r="CY40" s="622"/>
      <c r="CZ40" s="623">
        <v>3.2</v>
      </c>
      <c r="DA40" s="641"/>
      <c r="DB40" s="641"/>
      <c r="DC40" s="642"/>
      <c r="DD40" s="626">
        <v>184500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255034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2578842</v>
      </c>
      <c r="CS42" s="621"/>
      <c r="CT42" s="621"/>
      <c r="CU42" s="621"/>
      <c r="CV42" s="621"/>
      <c r="CW42" s="621"/>
      <c r="CX42" s="621"/>
      <c r="CY42" s="622"/>
      <c r="CZ42" s="623">
        <v>30.7</v>
      </c>
      <c r="DA42" s="624"/>
      <c r="DB42" s="624"/>
      <c r="DC42" s="625"/>
      <c r="DD42" s="626">
        <v>429831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54959</v>
      </c>
      <c r="CS43" s="639"/>
      <c r="CT43" s="639"/>
      <c r="CU43" s="639"/>
      <c r="CV43" s="639"/>
      <c r="CW43" s="639"/>
      <c r="CX43" s="639"/>
      <c r="CY43" s="640"/>
      <c r="CZ43" s="623">
        <v>0.7</v>
      </c>
      <c r="DA43" s="641"/>
      <c r="DB43" s="641"/>
      <c r="DC43" s="642"/>
      <c r="DD43" s="626">
        <v>54959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2180327</v>
      </c>
      <c r="CS44" s="621"/>
      <c r="CT44" s="621"/>
      <c r="CU44" s="621"/>
      <c r="CV44" s="621"/>
      <c r="CW44" s="621"/>
      <c r="CX44" s="621"/>
      <c r="CY44" s="622"/>
      <c r="CZ44" s="623">
        <v>26</v>
      </c>
      <c r="DA44" s="624"/>
      <c r="DB44" s="624"/>
      <c r="DC44" s="625"/>
      <c r="DD44" s="626">
        <v>423089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1341807</v>
      </c>
      <c r="CS45" s="639"/>
      <c r="CT45" s="639"/>
      <c r="CU45" s="639"/>
      <c r="CV45" s="639"/>
      <c r="CW45" s="639"/>
      <c r="CX45" s="639"/>
      <c r="CY45" s="640"/>
      <c r="CZ45" s="623">
        <v>16</v>
      </c>
      <c r="DA45" s="641"/>
      <c r="DB45" s="641"/>
      <c r="DC45" s="642"/>
      <c r="DD45" s="626">
        <v>137070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675592</v>
      </c>
      <c r="CS46" s="621"/>
      <c r="CT46" s="621"/>
      <c r="CU46" s="621"/>
      <c r="CV46" s="621"/>
      <c r="CW46" s="621"/>
      <c r="CX46" s="621"/>
      <c r="CY46" s="622"/>
      <c r="CZ46" s="623">
        <v>8</v>
      </c>
      <c r="DA46" s="624"/>
      <c r="DB46" s="624"/>
      <c r="DC46" s="625"/>
      <c r="DD46" s="626">
        <v>227225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398515</v>
      </c>
      <c r="CS47" s="639"/>
      <c r="CT47" s="639"/>
      <c r="CU47" s="639"/>
      <c r="CV47" s="639"/>
      <c r="CW47" s="639"/>
      <c r="CX47" s="639"/>
      <c r="CY47" s="640"/>
      <c r="CZ47" s="623">
        <v>4.7</v>
      </c>
      <c r="DA47" s="641"/>
      <c r="DB47" s="641"/>
      <c r="DC47" s="642"/>
      <c r="DD47" s="626">
        <v>6742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8399457</v>
      </c>
      <c r="CS49" s="605"/>
      <c r="CT49" s="605"/>
      <c r="CU49" s="605"/>
      <c r="CV49" s="605"/>
      <c r="CW49" s="605"/>
      <c r="CX49" s="605"/>
      <c r="CY49" s="606"/>
      <c r="CZ49" s="607">
        <v>100</v>
      </c>
      <c r="DA49" s="608"/>
      <c r="DB49" s="608"/>
      <c r="DC49" s="609"/>
      <c r="DD49" s="610">
        <v>5171229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V14" sqref="V14:Z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8664</v>
      </c>
      <c r="R7" s="1134"/>
      <c r="S7" s="1134"/>
      <c r="T7" s="1134"/>
      <c r="U7" s="1134"/>
      <c r="V7" s="1134">
        <v>8399</v>
      </c>
      <c r="W7" s="1134"/>
      <c r="X7" s="1134"/>
      <c r="Y7" s="1134"/>
      <c r="Z7" s="1134"/>
      <c r="AA7" s="1134">
        <v>264</v>
      </c>
      <c r="AB7" s="1134"/>
      <c r="AC7" s="1134"/>
      <c r="AD7" s="1134"/>
      <c r="AE7" s="1135"/>
      <c r="AF7" s="1136">
        <v>177</v>
      </c>
      <c r="AG7" s="1137"/>
      <c r="AH7" s="1137"/>
      <c r="AI7" s="1137"/>
      <c r="AJ7" s="1138"/>
      <c r="AK7" s="1120">
        <v>0</v>
      </c>
      <c r="AL7" s="1121"/>
      <c r="AM7" s="1121"/>
      <c r="AN7" s="1121"/>
      <c r="AO7" s="1121"/>
      <c r="AP7" s="1121">
        <v>7288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-13</v>
      </c>
      <c r="CI7" s="1118"/>
      <c r="CJ7" s="1118"/>
      <c r="CK7" s="1118"/>
      <c r="CL7" s="1119"/>
      <c r="CM7" s="1117">
        <v>27</v>
      </c>
      <c r="CN7" s="1118"/>
      <c r="CO7" s="1118"/>
      <c r="CP7" s="1118"/>
      <c r="CQ7" s="1119"/>
      <c r="CR7" s="1117">
        <v>10</v>
      </c>
      <c r="CS7" s="1118"/>
      <c r="CT7" s="1118"/>
      <c r="CU7" s="1118"/>
      <c r="CV7" s="1119"/>
      <c r="CW7" s="1117">
        <v>0</v>
      </c>
      <c r="CX7" s="1118"/>
      <c r="CY7" s="1118"/>
      <c r="CZ7" s="1118"/>
      <c r="DA7" s="1119"/>
      <c r="DB7" s="1117">
        <v>0</v>
      </c>
      <c r="DC7" s="1118"/>
      <c r="DD7" s="1118"/>
      <c r="DE7" s="1118"/>
      <c r="DF7" s="1119"/>
      <c r="DG7" s="1117" t="s">
        <v>539</v>
      </c>
      <c r="DH7" s="1118"/>
      <c r="DI7" s="1118"/>
      <c r="DJ7" s="1118"/>
      <c r="DK7" s="1119"/>
      <c r="DL7" s="1117" t="s">
        <v>538</v>
      </c>
      <c r="DM7" s="1118"/>
      <c r="DN7" s="1118"/>
      <c r="DO7" s="1118"/>
      <c r="DP7" s="1119"/>
      <c r="DQ7" s="1117" t="s">
        <v>538</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-7</v>
      </c>
      <c r="CI8" s="1019"/>
      <c r="CJ8" s="1019"/>
      <c r="CK8" s="1019"/>
      <c r="CL8" s="1020"/>
      <c r="CM8" s="1018">
        <v>119</v>
      </c>
      <c r="CN8" s="1019"/>
      <c r="CO8" s="1019"/>
      <c r="CP8" s="1019"/>
      <c r="CQ8" s="1020"/>
      <c r="CR8" s="1018">
        <v>7</v>
      </c>
      <c r="CS8" s="1019"/>
      <c r="CT8" s="1019"/>
      <c r="CU8" s="1019"/>
      <c r="CV8" s="1020"/>
      <c r="CW8" s="1018">
        <v>0</v>
      </c>
      <c r="CX8" s="1019"/>
      <c r="CY8" s="1019"/>
      <c r="CZ8" s="1019"/>
      <c r="DA8" s="1020"/>
      <c r="DB8" s="1018">
        <v>0</v>
      </c>
      <c r="DC8" s="1019"/>
      <c r="DD8" s="1019"/>
      <c r="DE8" s="1019"/>
      <c r="DF8" s="1020"/>
      <c r="DG8" s="1018" t="s">
        <v>539</v>
      </c>
      <c r="DH8" s="1019"/>
      <c r="DI8" s="1019"/>
      <c r="DJ8" s="1019"/>
      <c r="DK8" s="1020"/>
      <c r="DL8" s="1018" t="s">
        <v>542</v>
      </c>
      <c r="DM8" s="1019"/>
      <c r="DN8" s="1019"/>
      <c r="DO8" s="1019"/>
      <c r="DP8" s="1020"/>
      <c r="DQ8" s="1018" t="s">
        <v>539</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8664</v>
      </c>
      <c r="R23" s="1098"/>
      <c r="S23" s="1098"/>
      <c r="T23" s="1098"/>
      <c r="U23" s="1098"/>
      <c r="V23" s="1098">
        <v>8399</v>
      </c>
      <c r="W23" s="1098"/>
      <c r="X23" s="1098"/>
      <c r="Y23" s="1098"/>
      <c r="Z23" s="1098"/>
      <c r="AA23" s="1098">
        <v>264</v>
      </c>
      <c r="AB23" s="1098"/>
      <c r="AC23" s="1098"/>
      <c r="AD23" s="1098"/>
      <c r="AE23" s="1099"/>
      <c r="AF23" s="1100">
        <v>177</v>
      </c>
      <c r="AG23" s="1098"/>
      <c r="AH23" s="1098"/>
      <c r="AI23" s="1098"/>
      <c r="AJ23" s="1101"/>
      <c r="AK23" s="1102"/>
      <c r="AL23" s="1103"/>
      <c r="AM23" s="1103"/>
      <c r="AN23" s="1103"/>
      <c r="AO23" s="1103"/>
      <c r="AP23" s="1098">
        <v>7288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859</v>
      </c>
      <c r="R28" s="1083"/>
      <c r="S28" s="1083"/>
      <c r="T28" s="1083"/>
      <c r="U28" s="1083"/>
      <c r="V28" s="1083">
        <v>858</v>
      </c>
      <c r="W28" s="1083"/>
      <c r="X28" s="1083"/>
      <c r="Y28" s="1083"/>
      <c r="Z28" s="1083"/>
      <c r="AA28" s="1083">
        <v>1</v>
      </c>
      <c r="AB28" s="1083"/>
      <c r="AC28" s="1083"/>
      <c r="AD28" s="1083"/>
      <c r="AE28" s="1084"/>
      <c r="AF28" s="1085">
        <v>0</v>
      </c>
      <c r="AG28" s="1083"/>
      <c r="AH28" s="1083"/>
      <c r="AI28" s="1083"/>
      <c r="AJ28" s="1086"/>
      <c r="AK28" s="1087">
        <v>121</v>
      </c>
      <c r="AL28" s="1075"/>
      <c r="AM28" s="1075"/>
      <c r="AN28" s="1075"/>
      <c r="AO28" s="1075"/>
      <c r="AP28" s="1075">
        <v>0</v>
      </c>
      <c r="AQ28" s="1075"/>
      <c r="AR28" s="1075"/>
      <c r="AS28" s="1075"/>
      <c r="AT28" s="1075"/>
      <c r="AU28" s="1075">
        <v>0</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685</v>
      </c>
      <c r="R29" s="1073"/>
      <c r="S29" s="1073"/>
      <c r="T29" s="1073"/>
      <c r="U29" s="1073"/>
      <c r="V29" s="1073">
        <v>684</v>
      </c>
      <c r="W29" s="1073"/>
      <c r="X29" s="1073"/>
      <c r="Y29" s="1073"/>
      <c r="Z29" s="1073"/>
      <c r="AA29" s="1073">
        <v>1</v>
      </c>
      <c r="AB29" s="1073"/>
      <c r="AC29" s="1073"/>
      <c r="AD29" s="1073"/>
      <c r="AE29" s="1074"/>
      <c r="AF29" s="1048">
        <v>0</v>
      </c>
      <c r="AG29" s="1049"/>
      <c r="AH29" s="1049"/>
      <c r="AI29" s="1049"/>
      <c r="AJ29" s="1050"/>
      <c r="AK29" s="1009">
        <v>97</v>
      </c>
      <c r="AL29" s="1000"/>
      <c r="AM29" s="1000"/>
      <c r="AN29" s="1000"/>
      <c r="AO29" s="1000"/>
      <c r="AP29" s="1000">
        <v>0</v>
      </c>
      <c r="AQ29" s="1000"/>
      <c r="AR29" s="1000"/>
      <c r="AS29" s="1000"/>
      <c r="AT29" s="1000"/>
      <c r="AU29" s="1000">
        <v>0</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89</v>
      </c>
      <c r="R30" s="1073"/>
      <c r="S30" s="1073"/>
      <c r="T30" s="1073"/>
      <c r="U30" s="1073"/>
      <c r="V30" s="1073">
        <v>89</v>
      </c>
      <c r="W30" s="1073"/>
      <c r="X30" s="1073"/>
      <c r="Y30" s="1073"/>
      <c r="Z30" s="1073"/>
      <c r="AA30" s="1073">
        <v>0</v>
      </c>
      <c r="AB30" s="1073"/>
      <c r="AC30" s="1073"/>
      <c r="AD30" s="1073"/>
      <c r="AE30" s="1074"/>
      <c r="AF30" s="1048">
        <v>0</v>
      </c>
      <c r="AG30" s="1049"/>
      <c r="AH30" s="1049"/>
      <c r="AI30" s="1049"/>
      <c r="AJ30" s="1050"/>
      <c r="AK30" s="1009">
        <v>31</v>
      </c>
      <c r="AL30" s="1000"/>
      <c r="AM30" s="1000"/>
      <c r="AN30" s="1000"/>
      <c r="AO30" s="1000"/>
      <c r="AP30" s="1000">
        <v>0</v>
      </c>
      <c r="AQ30" s="1000"/>
      <c r="AR30" s="1000"/>
      <c r="AS30" s="1000"/>
      <c r="AT30" s="1000"/>
      <c r="AU30" s="1000">
        <v>0</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16</v>
      </c>
      <c r="R31" s="1073"/>
      <c r="S31" s="1073"/>
      <c r="T31" s="1073"/>
      <c r="U31" s="1073"/>
      <c r="V31" s="1073">
        <v>107</v>
      </c>
      <c r="W31" s="1073"/>
      <c r="X31" s="1073"/>
      <c r="Y31" s="1073"/>
      <c r="Z31" s="1073"/>
      <c r="AA31" s="1073">
        <v>-91</v>
      </c>
      <c r="AB31" s="1073"/>
      <c r="AC31" s="1073"/>
      <c r="AD31" s="1073"/>
      <c r="AE31" s="1074"/>
      <c r="AF31" s="1048">
        <v>91</v>
      </c>
      <c r="AG31" s="1049"/>
      <c r="AH31" s="1049"/>
      <c r="AI31" s="1049"/>
      <c r="AJ31" s="1050"/>
      <c r="AK31" s="1009">
        <v>0</v>
      </c>
      <c r="AL31" s="1000"/>
      <c r="AM31" s="1000"/>
      <c r="AN31" s="1000"/>
      <c r="AO31" s="1000"/>
      <c r="AP31" s="1000">
        <v>0</v>
      </c>
      <c r="AQ31" s="1000"/>
      <c r="AR31" s="1000"/>
      <c r="AS31" s="1000"/>
      <c r="AT31" s="1000"/>
      <c r="AU31" s="1000">
        <v>0</v>
      </c>
      <c r="AV31" s="1000"/>
      <c r="AW31" s="1000"/>
      <c r="AX31" s="1000"/>
      <c r="AY31" s="1000"/>
      <c r="AZ31" s="1071" t="s">
        <v>539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59</v>
      </c>
      <c r="R32" s="1073"/>
      <c r="S32" s="1073"/>
      <c r="T32" s="1073"/>
      <c r="U32" s="1073"/>
      <c r="V32" s="1073">
        <v>59</v>
      </c>
      <c r="W32" s="1073"/>
      <c r="X32" s="1073"/>
      <c r="Y32" s="1073"/>
      <c r="Z32" s="1073"/>
      <c r="AA32" s="1073">
        <v>0</v>
      </c>
      <c r="AB32" s="1073"/>
      <c r="AC32" s="1073"/>
      <c r="AD32" s="1073"/>
      <c r="AE32" s="1074"/>
      <c r="AF32" s="1048">
        <v>0</v>
      </c>
      <c r="AG32" s="1049"/>
      <c r="AH32" s="1049"/>
      <c r="AI32" s="1049"/>
      <c r="AJ32" s="1050"/>
      <c r="AK32" s="1009">
        <v>5</v>
      </c>
      <c r="AL32" s="1000"/>
      <c r="AM32" s="1000"/>
      <c r="AN32" s="1000"/>
      <c r="AO32" s="1000"/>
      <c r="AP32" s="1000">
        <v>38</v>
      </c>
      <c r="AQ32" s="1000"/>
      <c r="AR32" s="1000"/>
      <c r="AS32" s="1000"/>
      <c r="AT32" s="1000"/>
      <c r="AU32" s="1000">
        <v>19</v>
      </c>
      <c r="AV32" s="1000"/>
      <c r="AW32" s="1000"/>
      <c r="AX32" s="1000"/>
      <c r="AY32" s="1000"/>
      <c r="AZ32" s="1071" t="s">
        <v>539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230</v>
      </c>
      <c r="R33" s="1073"/>
      <c r="S33" s="1073"/>
      <c r="T33" s="1073"/>
      <c r="U33" s="1073"/>
      <c r="V33" s="1073">
        <v>301</v>
      </c>
      <c r="W33" s="1073"/>
      <c r="X33" s="1073"/>
      <c r="Y33" s="1073"/>
      <c r="Z33" s="1073"/>
      <c r="AA33" s="1073">
        <v>-1</v>
      </c>
      <c r="AB33" s="1073"/>
      <c r="AC33" s="1073"/>
      <c r="AD33" s="1073"/>
      <c r="AE33" s="1074"/>
      <c r="AF33" s="1048">
        <v>1</v>
      </c>
      <c r="AG33" s="1049"/>
      <c r="AH33" s="1049"/>
      <c r="AI33" s="1049"/>
      <c r="AJ33" s="1050"/>
      <c r="AK33" s="1009">
        <v>165</v>
      </c>
      <c r="AL33" s="1000"/>
      <c r="AM33" s="1000"/>
      <c r="AN33" s="1000"/>
      <c r="AO33" s="1000"/>
      <c r="AP33" s="1000">
        <v>820</v>
      </c>
      <c r="AQ33" s="1000"/>
      <c r="AR33" s="1000"/>
      <c r="AS33" s="1000"/>
      <c r="AT33" s="1000"/>
      <c r="AU33" s="1000">
        <v>820</v>
      </c>
      <c r="AV33" s="1000"/>
      <c r="AW33" s="1000"/>
      <c r="AX33" s="1000"/>
      <c r="AY33" s="1000"/>
      <c r="AZ33" s="1071" t="s">
        <v>538</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93</v>
      </c>
      <c r="AG63" s="988"/>
      <c r="AH63" s="988"/>
      <c r="AI63" s="988"/>
      <c r="AJ63" s="1059"/>
      <c r="AK63" s="1060"/>
      <c r="AL63" s="992"/>
      <c r="AM63" s="992"/>
      <c r="AN63" s="992"/>
      <c r="AO63" s="992"/>
      <c r="AP63" s="988">
        <v>858</v>
      </c>
      <c r="AQ63" s="988"/>
      <c r="AR63" s="988"/>
      <c r="AS63" s="988"/>
      <c r="AT63" s="988"/>
      <c r="AU63" s="988">
        <v>839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736715</v>
      </c>
      <c r="AB110" s="916"/>
      <c r="AC110" s="916"/>
      <c r="AD110" s="916"/>
      <c r="AE110" s="917"/>
      <c r="AF110" s="918">
        <v>798871</v>
      </c>
      <c r="AG110" s="916"/>
      <c r="AH110" s="916"/>
      <c r="AI110" s="916"/>
      <c r="AJ110" s="917"/>
      <c r="AK110" s="918">
        <v>925376</v>
      </c>
      <c r="AL110" s="916"/>
      <c r="AM110" s="916"/>
      <c r="AN110" s="916"/>
      <c r="AO110" s="917"/>
      <c r="AP110" s="919">
        <v>24.2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6203239</v>
      </c>
      <c r="BR110" s="863"/>
      <c r="BS110" s="863"/>
      <c r="BT110" s="863"/>
      <c r="BU110" s="863"/>
      <c r="BV110" s="863">
        <v>6691689</v>
      </c>
      <c r="BW110" s="863"/>
      <c r="BX110" s="863"/>
      <c r="BY110" s="863"/>
      <c r="BZ110" s="863"/>
      <c r="CA110" s="863">
        <v>7288182</v>
      </c>
      <c r="CB110" s="863"/>
      <c r="CC110" s="863"/>
      <c r="CD110" s="863"/>
      <c r="CE110" s="863"/>
      <c r="CF110" s="887">
        <v>190.6</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64000</v>
      </c>
      <c r="BR111" s="835"/>
      <c r="BS111" s="835"/>
      <c r="BT111" s="835"/>
      <c r="BU111" s="835"/>
      <c r="BV111" s="835">
        <v>46000</v>
      </c>
      <c r="BW111" s="835"/>
      <c r="BX111" s="835"/>
      <c r="BY111" s="835"/>
      <c r="BZ111" s="835"/>
      <c r="CA111" s="835">
        <v>28000</v>
      </c>
      <c r="CB111" s="835"/>
      <c r="CC111" s="835"/>
      <c r="CD111" s="835"/>
      <c r="CE111" s="835"/>
      <c r="CF111" s="896">
        <v>0.7</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995115</v>
      </c>
      <c r="BR112" s="835"/>
      <c r="BS112" s="835"/>
      <c r="BT112" s="835"/>
      <c r="BU112" s="835"/>
      <c r="BV112" s="835">
        <v>896825</v>
      </c>
      <c r="BW112" s="835"/>
      <c r="BX112" s="835"/>
      <c r="BY112" s="835"/>
      <c r="BZ112" s="835"/>
      <c r="CA112" s="835">
        <v>839256</v>
      </c>
      <c r="CB112" s="835"/>
      <c r="CC112" s="835"/>
      <c r="CD112" s="835"/>
      <c r="CE112" s="835"/>
      <c r="CF112" s="896">
        <v>21.9</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144819</v>
      </c>
      <c r="AB113" s="944"/>
      <c r="AC113" s="944"/>
      <c r="AD113" s="944"/>
      <c r="AE113" s="945"/>
      <c r="AF113" s="946">
        <v>149612</v>
      </c>
      <c r="AG113" s="944"/>
      <c r="AH113" s="944"/>
      <c r="AI113" s="944"/>
      <c r="AJ113" s="945"/>
      <c r="AK113" s="946">
        <v>139036</v>
      </c>
      <c r="AL113" s="944"/>
      <c r="AM113" s="944"/>
      <c r="AN113" s="944"/>
      <c r="AO113" s="945"/>
      <c r="AP113" s="947">
        <v>3.6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27944</v>
      </c>
      <c r="BR113" s="835"/>
      <c r="BS113" s="835"/>
      <c r="BT113" s="835"/>
      <c r="BU113" s="835"/>
      <c r="BV113" s="835">
        <v>18491</v>
      </c>
      <c r="BW113" s="835"/>
      <c r="BX113" s="835"/>
      <c r="BY113" s="835"/>
      <c r="BZ113" s="835"/>
      <c r="CA113" s="835" t="s">
        <v>112</v>
      </c>
      <c r="CB113" s="835"/>
      <c r="CC113" s="835"/>
      <c r="CD113" s="835"/>
      <c r="CE113" s="835"/>
      <c r="CF113" s="896" t="s">
        <v>112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8254</v>
      </c>
      <c r="AB114" s="798"/>
      <c r="AC114" s="798"/>
      <c r="AD114" s="798"/>
      <c r="AE114" s="799"/>
      <c r="AF114" s="800">
        <v>9671</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1380267</v>
      </c>
      <c r="BR114" s="835"/>
      <c r="BS114" s="835"/>
      <c r="BT114" s="835"/>
      <c r="BU114" s="835"/>
      <c r="BV114" s="835">
        <v>1309368</v>
      </c>
      <c r="BW114" s="835"/>
      <c r="BX114" s="835"/>
      <c r="BY114" s="835"/>
      <c r="BZ114" s="835"/>
      <c r="CA114" s="835">
        <v>1224517</v>
      </c>
      <c r="CB114" s="835"/>
      <c r="CC114" s="835"/>
      <c r="CD114" s="835"/>
      <c r="CE114" s="835"/>
      <c r="CF114" s="896">
        <v>32</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37547</v>
      </c>
      <c r="AB115" s="944"/>
      <c r="AC115" s="944"/>
      <c r="AD115" s="944"/>
      <c r="AE115" s="945"/>
      <c r="AF115" s="946">
        <v>33920</v>
      </c>
      <c r="AG115" s="944"/>
      <c r="AH115" s="944"/>
      <c r="AI115" s="944"/>
      <c r="AJ115" s="945"/>
      <c r="AK115" s="946">
        <v>31003</v>
      </c>
      <c r="AL115" s="944"/>
      <c r="AM115" s="944"/>
      <c r="AN115" s="944"/>
      <c r="AO115" s="945"/>
      <c r="AP115" s="947">
        <v>0.8</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1214</v>
      </c>
      <c r="BR115" s="835"/>
      <c r="BS115" s="835"/>
      <c r="BT115" s="835"/>
      <c r="BU115" s="835"/>
      <c r="BV115" s="835">
        <v>903</v>
      </c>
      <c r="BW115" s="835"/>
      <c r="BX115" s="835"/>
      <c r="BY115" s="835"/>
      <c r="BZ115" s="835"/>
      <c r="CA115" s="835">
        <v>583</v>
      </c>
      <c r="CB115" s="835"/>
      <c r="CC115" s="835"/>
      <c r="CD115" s="835"/>
      <c r="CE115" s="835"/>
      <c r="CF115" s="896">
        <v>0</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64000</v>
      </c>
      <c r="DH116" s="798"/>
      <c r="DI116" s="798"/>
      <c r="DJ116" s="798"/>
      <c r="DK116" s="799"/>
      <c r="DL116" s="800">
        <v>46000</v>
      </c>
      <c r="DM116" s="798"/>
      <c r="DN116" s="798"/>
      <c r="DO116" s="798"/>
      <c r="DP116" s="799"/>
      <c r="DQ116" s="800">
        <v>28000</v>
      </c>
      <c r="DR116" s="798"/>
      <c r="DS116" s="798"/>
      <c r="DT116" s="798"/>
      <c r="DU116" s="799"/>
      <c r="DV116" s="845">
        <v>0.7</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927335</v>
      </c>
      <c r="AB117" s="930"/>
      <c r="AC117" s="930"/>
      <c r="AD117" s="930"/>
      <c r="AE117" s="931"/>
      <c r="AF117" s="932">
        <v>992074</v>
      </c>
      <c r="AG117" s="930"/>
      <c r="AH117" s="930"/>
      <c r="AI117" s="930"/>
      <c r="AJ117" s="931"/>
      <c r="AK117" s="932">
        <v>1095415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8671779</v>
      </c>
      <c r="BR119" s="866"/>
      <c r="BS119" s="866"/>
      <c r="BT119" s="866"/>
      <c r="BU119" s="866"/>
      <c r="BV119" s="866">
        <v>8963276</v>
      </c>
      <c r="BW119" s="866"/>
      <c r="BX119" s="866"/>
      <c r="BY119" s="866"/>
      <c r="BZ119" s="866"/>
      <c r="CA119" s="866">
        <v>9380538</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6064192</v>
      </c>
      <c r="BR120" s="863"/>
      <c r="BS120" s="863"/>
      <c r="BT120" s="863"/>
      <c r="BU120" s="863"/>
      <c r="BV120" s="863">
        <v>5721721</v>
      </c>
      <c r="BW120" s="863"/>
      <c r="BX120" s="863"/>
      <c r="BY120" s="863"/>
      <c r="BZ120" s="863"/>
      <c r="CA120" s="863">
        <v>6311881</v>
      </c>
      <c r="CB120" s="863"/>
      <c r="CC120" s="863"/>
      <c r="CD120" s="863"/>
      <c r="CE120" s="863"/>
      <c r="CF120" s="887">
        <v>165</v>
      </c>
      <c r="CG120" s="888"/>
      <c r="CH120" s="888"/>
      <c r="CI120" s="888"/>
      <c r="CJ120" s="888"/>
      <c r="CK120" s="889" t="s">
        <v>436</v>
      </c>
      <c r="CL120" s="873"/>
      <c r="CM120" s="873"/>
      <c r="CN120" s="873"/>
      <c r="CO120" s="874"/>
      <c r="CP120" s="893" t="s">
        <v>437</v>
      </c>
      <c r="CQ120" s="894"/>
      <c r="CR120" s="894"/>
      <c r="CS120" s="894"/>
      <c r="CT120" s="894"/>
      <c r="CU120" s="894"/>
      <c r="CV120" s="894"/>
      <c r="CW120" s="894"/>
      <c r="CX120" s="894"/>
      <c r="CY120" s="894"/>
      <c r="CZ120" s="894"/>
      <c r="DA120" s="894"/>
      <c r="DB120" s="894"/>
      <c r="DC120" s="894"/>
      <c r="DD120" s="894"/>
      <c r="DE120" s="894"/>
      <c r="DF120" s="895"/>
      <c r="DG120" s="882">
        <v>965814</v>
      </c>
      <c r="DH120" s="863"/>
      <c r="DI120" s="863"/>
      <c r="DJ120" s="863"/>
      <c r="DK120" s="863"/>
      <c r="DL120" s="863">
        <v>869037</v>
      </c>
      <c r="DM120" s="863"/>
      <c r="DN120" s="863"/>
      <c r="DO120" s="863"/>
      <c r="DP120" s="863"/>
      <c r="DQ120" s="863">
        <v>820453</v>
      </c>
      <c r="DR120" s="863"/>
      <c r="DS120" s="863"/>
      <c r="DT120" s="863"/>
      <c r="DU120" s="863"/>
      <c r="DV120" s="864">
        <v>21.5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440</v>
      </c>
      <c r="CQ121" s="857"/>
      <c r="CR121" s="857"/>
      <c r="CS121" s="857"/>
      <c r="CT121" s="857"/>
      <c r="CU121" s="857"/>
      <c r="CV121" s="857"/>
      <c r="CW121" s="857"/>
      <c r="CX121" s="857"/>
      <c r="CY121" s="857"/>
      <c r="CZ121" s="857"/>
      <c r="DA121" s="857"/>
      <c r="DB121" s="857"/>
      <c r="DC121" s="857"/>
      <c r="DD121" s="857"/>
      <c r="DE121" s="857"/>
      <c r="DF121" s="858"/>
      <c r="DG121" s="834">
        <v>29301</v>
      </c>
      <c r="DH121" s="835"/>
      <c r="DI121" s="835"/>
      <c r="DJ121" s="835"/>
      <c r="DK121" s="835"/>
      <c r="DL121" s="835">
        <v>27788</v>
      </c>
      <c r="DM121" s="835"/>
      <c r="DN121" s="835"/>
      <c r="DO121" s="835"/>
      <c r="DP121" s="835"/>
      <c r="DQ121" s="835">
        <v>18803</v>
      </c>
      <c r="DR121" s="835"/>
      <c r="DS121" s="835"/>
      <c r="DT121" s="835"/>
      <c r="DU121" s="835"/>
      <c r="DV121" s="812">
        <v>0.5</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6737911</v>
      </c>
      <c r="BR122" s="866"/>
      <c r="BS122" s="866"/>
      <c r="BT122" s="866"/>
      <c r="BU122" s="866"/>
      <c r="BV122" s="866">
        <v>6842276</v>
      </c>
      <c r="BW122" s="866"/>
      <c r="BX122" s="866"/>
      <c r="BY122" s="866"/>
      <c r="BZ122" s="866"/>
      <c r="CA122" s="866">
        <v>7236376</v>
      </c>
      <c r="CB122" s="866"/>
      <c r="CC122" s="866"/>
      <c r="CD122" s="866"/>
      <c r="CE122" s="866"/>
      <c r="CF122" s="867">
        <v>189.2</v>
      </c>
      <c r="CG122" s="868"/>
      <c r="CH122" s="868"/>
      <c r="CI122" s="868"/>
      <c r="CJ122" s="868"/>
      <c r="CK122" s="890"/>
      <c r="CL122" s="876"/>
      <c r="CM122" s="876"/>
      <c r="CN122" s="876"/>
      <c r="CO122" s="877"/>
      <c r="CP122" s="856" t="s">
        <v>442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18000</v>
      </c>
      <c r="AB123" s="798"/>
      <c r="AC123" s="798"/>
      <c r="AD123" s="798"/>
      <c r="AE123" s="799"/>
      <c r="AF123" s="800">
        <v>18000</v>
      </c>
      <c r="AG123" s="798"/>
      <c r="AH123" s="798"/>
      <c r="AI123" s="798"/>
      <c r="AJ123" s="799"/>
      <c r="AK123" s="800">
        <v>17428</v>
      </c>
      <c r="AL123" s="798"/>
      <c r="AM123" s="798"/>
      <c r="AN123" s="798"/>
      <c r="AO123" s="799"/>
      <c r="AP123" s="845">
        <v>0.5</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12802103</v>
      </c>
      <c r="BR123" s="854"/>
      <c r="BS123" s="854"/>
      <c r="BT123" s="854"/>
      <c r="BU123" s="854"/>
      <c r="BV123" s="854">
        <v>12563997</v>
      </c>
      <c r="BW123" s="854"/>
      <c r="BX123" s="854"/>
      <c r="BY123" s="854"/>
      <c r="BZ123" s="854"/>
      <c r="CA123" s="854">
        <v>13548257</v>
      </c>
      <c r="CB123" s="854"/>
      <c r="CC123" s="854"/>
      <c r="CD123" s="854"/>
      <c r="CE123" s="854"/>
      <c r="CF123" s="764"/>
      <c r="CG123" s="765"/>
      <c r="CH123" s="765"/>
      <c r="CI123" s="765"/>
      <c r="CJ123" s="855"/>
      <c r="CK123" s="890"/>
      <c r="CL123" s="876"/>
      <c r="CM123" s="876"/>
      <c r="CN123" s="876"/>
      <c r="CO123" s="877"/>
      <c r="CP123" s="856" t="s">
        <v>444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6890</v>
      </c>
      <c r="AB126" s="798"/>
      <c r="AC126" s="798"/>
      <c r="AD126" s="798"/>
      <c r="AE126" s="799"/>
      <c r="AF126" s="800">
        <v>5608</v>
      </c>
      <c r="AG126" s="798"/>
      <c r="AH126" s="798"/>
      <c r="AI126" s="798"/>
      <c r="AJ126" s="799"/>
      <c r="AK126" s="800">
        <v>4910</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12657</v>
      </c>
      <c r="AB127" s="798"/>
      <c r="AC127" s="798"/>
      <c r="AD127" s="798"/>
      <c r="AE127" s="799"/>
      <c r="AF127" s="800">
        <v>10312</v>
      </c>
      <c r="AG127" s="798"/>
      <c r="AH127" s="798"/>
      <c r="AI127" s="798"/>
      <c r="AJ127" s="799"/>
      <c r="AK127" s="800">
        <v>8665</v>
      </c>
      <c r="AL127" s="798"/>
      <c r="AM127" s="798"/>
      <c r="AN127" s="798"/>
      <c r="AO127" s="799"/>
      <c r="AP127" s="845">
        <v>0.2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1214</v>
      </c>
      <c r="DH128" s="809"/>
      <c r="DI128" s="809"/>
      <c r="DJ128" s="809"/>
      <c r="DK128" s="809"/>
      <c r="DL128" s="809">
        <v>903</v>
      </c>
      <c r="DM128" s="809"/>
      <c r="DN128" s="809"/>
      <c r="DO128" s="809"/>
      <c r="DP128" s="809"/>
      <c r="DQ128" s="809">
        <v>583</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4553768</v>
      </c>
      <c r="AB129" s="798"/>
      <c r="AC129" s="798"/>
      <c r="AD129" s="798"/>
      <c r="AE129" s="799"/>
      <c r="AF129" s="800">
        <v>4644438</v>
      </c>
      <c r="AG129" s="798"/>
      <c r="AH129" s="798"/>
      <c r="AI129" s="798"/>
      <c r="AJ129" s="799"/>
      <c r="AK129" s="800">
        <v>4597200</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740552</v>
      </c>
      <c r="AB130" s="798"/>
      <c r="AC130" s="798"/>
      <c r="AD130" s="798"/>
      <c r="AE130" s="799"/>
      <c r="AF130" s="800">
        <v>768968</v>
      </c>
      <c r="AG130" s="798"/>
      <c r="AH130" s="798"/>
      <c r="AI130" s="798"/>
      <c r="AJ130" s="799"/>
      <c r="AK130" s="800">
        <v>772473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3813216</v>
      </c>
      <c r="AB131" s="781"/>
      <c r="AC131" s="781"/>
      <c r="AD131" s="781"/>
      <c r="AE131" s="782"/>
      <c r="AF131" s="783">
        <v>3875470</v>
      </c>
      <c r="AG131" s="781"/>
      <c r="AH131" s="781"/>
      <c r="AI131" s="781"/>
      <c r="AJ131" s="782"/>
      <c r="AK131" s="783">
        <v>3824727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4.8983063119999999</v>
      </c>
      <c r="AB132" s="761"/>
      <c r="AC132" s="761"/>
      <c r="AD132" s="761"/>
      <c r="AE132" s="762"/>
      <c r="AF132" s="763">
        <v>5.7568759399999996</v>
      </c>
      <c r="AG132" s="761"/>
      <c r="AH132" s="761"/>
      <c r="AI132" s="761"/>
      <c r="AJ132" s="762"/>
      <c r="AK132" s="763">
        <v>8.443530741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5.5</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C96" sqref="AC9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W4" sqref="W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940224</v>
      </c>
      <c r="L9" s="266">
        <v>149029</v>
      </c>
      <c r="M9" s="267">
        <v>134601</v>
      </c>
      <c r="N9" s="268">
        <v>10.7</v>
      </c>
    </row>
    <row r="10" spans="1:16">
      <c r="A10" s="250"/>
      <c r="B10" s="246"/>
      <c r="C10" s="246"/>
      <c r="D10" s="246"/>
      <c r="E10" s="246"/>
      <c r="F10" s="246"/>
      <c r="G10" s="1166" t="s">
        <v>478</v>
      </c>
      <c r="H10" s="1167"/>
      <c r="I10" s="1167"/>
      <c r="J10" s="1168"/>
      <c r="K10" s="269">
        <v>284034</v>
      </c>
      <c r="L10" s="270">
        <v>45020</v>
      </c>
      <c r="M10" s="271">
        <v>15652</v>
      </c>
      <c r="N10" s="272">
        <v>187.6</v>
      </c>
    </row>
    <row r="11" spans="1:16" ht="13.5" customHeight="1">
      <c r="A11" s="250"/>
      <c r="B11" s="246"/>
      <c r="C11" s="246"/>
      <c r="D11" s="246"/>
      <c r="E11" s="246"/>
      <c r="F11" s="246"/>
      <c r="G11" s="1166" t="s">
        <v>479</v>
      </c>
      <c r="H11" s="1167"/>
      <c r="I11" s="1167"/>
      <c r="J11" s="1168"/>
      <c r="K11" s="269">
        <v>157042</v>
      </c>
      <c r="L11" s="270">
        <v>24892</v>
      </c>
      <c r="M11" s="271">
        <v>22688</v>
      </c>
      <c r="N11" s="272">
        <v>9.6999999999999993</v>
      </c>
    </row>
    <row r="12" spans="1:16" ht="13.5" customHeight="1">
      <c r="A12" s="250"/>
      <c r="B12" s="246"/>
      <c r="C12" s="246"/>
      <c r="D12" s="246"/>
      <c r="E12" s="246"/>
      <c r="F12" s="246"/>
      <c r="G12" s="1166" t="s">
        <v>480</v>
      </c>
      <c r="H12" s="1167"/>
      <c r="I12" s="1167"/>
      <c r="J12" s="1168"/>
      <c r="K12" s="269" t="s">
        <v>481</v>
      </c>
      <c r="L12" s="270" t="s">
        <v>481</v>
      </c>
      <c r="M12" s="271">
        <v>3308</v>
      </c>
      <c r="N12" s="272" t="s">
        <v>481</v>
      </c>
    </row>
    <row r="13" spans="1:16" ht="13.5" customHeight="1">
      <c r="A13" s="250"/>
      <c r="B13" s="246"/>
      <c r="C13" s="246"/>
      <c r="D13" s="246"/>
      <c r="E13" s="246"/>
      <c r="F13" s="246"/>
      <c r="G13" s="1166" t="s">
        <v>482</v>
      </c>
      <c r="H13" s="1167"/>
      <c r="I13" s="1167"/>
      <c r="J13" s="1168"/>
      <c r="K13" s="269" t="s">
        <v>481</v>
      </c>
      <c r="L13" s="270" t="s">
        <v>481</v>
      </c>
      <c r="M13" s="271">
        <v>1</v>
      </c>
      <c r="N13" s="272" t="s">
        <v>481</v>
      </c>
    </row>
    <row r="14" spans="1:16" ht="13.5" customHeight="1">
      <c r="A14" s="250"/>
      <c r="B14" s="246"/>
      <c r="C14" s="246"/>
      <c r="D14" s="246"/>
      <c r="E14" s="246"/>
      <c r="F14" s="246"/>
      <c r="G14" s="1166" t="s">
        <v>483</v>
      </c>
      <c r="H14" s="1167"/>
      <c r="I14" s="1167"/>
      <c r="J14" s="1168"/>
      <c r="K14" s="269">
        <v>40566</v>
      </c>
      <c r="L14" s="270">
        <v>6430</v>
      </c>
      <c r="M14" s="271">
        <v>6215</v>
      </c>
      <c r="N14" s="272">
        <v>3.5</v>
      </c>
    </row>
    <row r="15" spans="1:16" ht="13.5" customHeight="1">
      <c r="A15" s="250"/>
      <c r="B15" s="246"/>
      <c r="C15" s="246"/>
      <c r="D15" s="246"/>
      <c r="E15" s="246"/>
      <c r="F15" s="246"/>
      <c r="G15" s="1166" t="s">
        <v>484</v>
      </c>
      <c r="H15" s="1167"/>
      <c r="I15" s="1167"/>
      <c r="J15" s="1168"/>
      <c r="K15" s="269">
        <v>54959</v>
      </c>
      <c r="L15" s="270">
        <v>8711</v>
      </c>
      <c r="M15" s="271">
        <v>3213</v>
      </c>
      <c r="N15" s="272">
        <v>171.1</v>
      </c>
    </row>
    <row r="16" spans="1:16">
      <c r="A16" s="250"/>
      <c r="B16" s="246"/>
      <c r="C16" s="246"/>
      <c r="D16" s="246"/>
      <c r="E16" s="246"/>
      <c r="F16" s="246"/>
      <c r="G16" s="1169" t="s">
        <v>485</v>
      </c>
      <c r="H16" s="1170"/>
      <c r="I16" s="1170"/>
      <c r="J16" s="1171"/>
      <c r="K16" s="270">
        <v>-98296</v>
      </c>
      <c r="L16" s="270">
        <v>-15580</v>
      </c>
      <c r="M16" s="271">
        <v>-15018</v>
      </c>
      <c r="N16" s="272">
        <v>3.7</v>
      </c>
    </row>
    <row r="17" spans="1:16">
      <c r="A17" s="250"/>
      <c r="B17" s="246"/>
      <c r="C17" s="246"/>
      <c r="D17" s="246"/>
      <c r="E17" s="246"/>
      <c r="F17" s="246"/>
      <c r="G17" s="1169" t="s">
        <v>170</v>
      </c>
      <c r="H17" s="1170"/>
      <c r="I17" s="1170"/>
      <c r="J17" s="1171"/>
      <c r="K17" s="270">
        <v>1378529</v>
      </c>
      <c r="L17" s="270">
        <v>218502</v>
      </c>
      <c r="M17" s="271">
        <v>170662</v>
      </c>
      <c r="N17" s="272">
        <v>28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18.54</v>
      </c>
      <c r="L21" s="283">
        <v>15.35</v>
      </c>
      <c r="M21" s="284">
        <v>3.19</v>
      </c>
      <c r="N21" s="251"/>
      <c r="O21" s="285"/>
      <c r="P21" s="281"/>
    </row>
    <row r="22" spans="1:16" s="286" customFormat="1">
      <c r="A22" s="281"/>
      <c r="B22" s="251"/>
      <c r="C22" s="251"/>
      <c r="D22" s="251"/>
      <c r="E22" s="251"/>
      <c r="F22" s="251"/>
      <c r="G22" s="1163" t="s">
        <v>491</v>
      </c>
      <c r="H22" s="1164"/>
      <c r="I22" s="1164"/>
      <c r="J22" s="1165"/>
      <c r="K22" s="287">
        <v>98.8</v>
      </c>
      <c r="L22" s="288">
        <v>96.1</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925376</v>
      </c>
      <c r="L32" s="296">
        <v>146676</v>
      </c>
      <c r="M32" s="297">
        <v>102910</v>
      </c>
      <c r="N32" s="298">
        <v>42.5</v>
      </c>
    </row>
    <row r="33" spans="1:16" ht="13.5" customHeight="1">
      <c r="A33" s="250"/>
      <c r="B33" s="246"/>
      <c r="C33" s="246"/>
      <c r="D33" s="246"/>
      <c r="E33" s="246"/>
      <c r="F33" s="246"/>
      <c r="G33" s="1154" t="s">
        <v>496</v>
      </c>
      <c r="H33" s="1155"/>
      <c r="I33" s="1155"/>
      <c r="J33" s="1156"/>
      <c r="K33" s="296" t="s">
        <v>481</v>
      </c>
      <c r="L33" s="296" t="s">
        <v>481</v>
      </c>
      <c r="M33" s="297">
        <v>73</v>
      </c>
      <c r="N33" s="298" t="s">
        <v>481</v>
      </c>
    </row>
    <row r="34" spans="1:16" ht="27" customHeight="1">
      <c r="A34" s="250"/>
      <c r="B34" s="246"/>
      <c r="C34" s="246"/>
      <c r="D34" s="246"/>
      <c r="E34" s="246"/>
      <c r="F34" s="246"/>
      <c r="G34" s="1154" t="s">
        <v>497</v>
      </c>
      <c r="H34" s="1155"/>
      <c r="I34" s="1155"/>
      <c r="J34" s="1156"/>
      <c r="K34" s="296" t="s">
        <v>481</v>
      </c>
      <c r="L34" s="296" t="s">
        <v>481</v>
      </c>
      <c r="M34" s="297">
        <v>271</v>
      </c>
      <c r="N34" s="298" t="s">
        <v>481</v>
      </c>
    </row>
    <row r="35" spans="1:16" ht="27" customHeight="1">
      <c r="A35" s="250"/>
      <c r="B35" s="246"/>
      <c r="C35" s="246"/>
      <c r="D35" s="246"/>
      <c r="E35" s="246"/>
      <c r="F35" s="246"/>
      <c r="G35" s="1154" t="s">
        <v>498</v>
      </c>
      <c r="H35" s="1155"/>
      <c r="I35" s="1155"/>
      <c r="J35" s="1156"/>
      <c r="K35" s="296">
        <v>139036</v>
      </c>
      <c r="L35" s="296">
        <v>22038</v>
      </c>
      <c r="M35" s="297">
        <v>22640</v>
      </c>
      <c r="N35" s="298">
        <v>-2.7</v>
      </c>
    </row>
    <row r="36" spans="1:16" ht="27" customHeight="1">
      <c r="A36" s="250"/>
      <c r="B36" s="246"/>
      <c r="C36" s="246"/>
      <c r="D36" s="246"/>
      <c r="E36" s="246"/>
      <c r="F36" s="246"/>
      <c r="G36" s="1154" t="s">
        <v>499</v>
      </c>
      <c r="H36" s="1155"/>
      <c r="I36" s="1155"/>
      <c r="J36" s="1156"/>
      <c r="K36" s="296" t="s">
        <v>481</v>
      </c>
      <c r="L36" s="296" t="s">
        <v>481</v>
      </c>
      <c r="M36" s="297">
        <v>4886</v>
      </c>
      <c r="N36" s="298" t="s">
        <v>481</v>
      </c>
    </row>
    <row r="37" spans="1:16" ht="13.5" customHeight="1">
      <c r="A37" s="250"/>
      <c r="B37" s="246"/>
      <c r="C37" s="246"/>
      <c r="D37" s="246"/>
      <c r="E37" s="246"/>
      <c r="F37" s="246"/>
      <c r="G37" s="1154" t="s">
        <v>500</v>
      </c>
      <c r="H37" s="1155"/>
      <c r="I37" s="1155"/>
      <c r="J37" s="1156"/>
      <c r="K37" s="296">
        <v>31003</v>
      </c>
      <c r="L37" s="296">
        <v>4914</v>
      </c>
      <c r="M37" s="297">
        <v>1587</v>
      </c>
      <c r="N37" s="298">
        <v>209.6</v>
      </c>
    </row>
    <row r="38" spans="1:16" ht="27" customHeight="1">
      <c r="A38" s="250"/>
      <c r="B38" s="246"/>
      <c r="C38" s="246"/>
      <c r="D38" s="246"/>
      <c r="E38" s="246"/>
      <c r="F38" s="246"/>
      <c r="G38" s="1157" t="s">
        <v>501</v>
      </c>
      <c r="H38" s="1158"/>
      <c r="I38" s="1158"/>
      <c r="J38" s="1159"/>
      <c r="K38" s="299" t="s">
        <v>481</v>
      </c>
      <c r="L38" s="299" t="s">
        <v>481</v>
      </c>
      <c r="M38" s="300">
        <v>17</v>
      </c>
      <c r="N38" s="301" t="s">
        <v>481</v>
      </c>
      <c r="O38" s="295"/>
    </row>
    <row r="39" spans="1:16">
      <c r="A39" s="250"/>
      <c r="B39" s="246"/>
      <c r="C39" s="246"/>
      <c r="D39" s="246"/>
      <c r="E39" s="246"/>
      <c r="F39" s="246"/>
      <c r="G39" s="1157" t="s">
        <v>502</v>
      </c>
      <c r="H39" s="1158"/>
      <c r="I39" s="1158"/>
      <c r="J39" s="1159"/>
      <c r="K39" s="302" t="s">
        <v>481</v>
      </c>
      <c r="L39" s="302" t="s">
        <v>481</v>
      </c>
      <c r="M39" s="303">
        <v>-4567</v>
      </c>
      <c r="N39" s="304" t="s">
        <v>481</v>
      </c>
      <c r="O39" s="295"/>
    </row>
    <row r="40" spans="1:16" ht="27" customHeight="1">
      <c r="A40" s="250"/>
      <c r="B40" s="246"/>
      <c r="C40" s="246"/>
      <c r="D40" s="246"/>
      <c r="E40" s="246"/>
      <c r="F40" s="246"/>
      <c r="G40" s="1154" t="s">
        <v>503</v>
      </c>
      <c r="H40" s="1155"/>
      <c r="I40" s="1155"/>
      <c r="J40" s="1156"/>
      <c r="K40" s="302">
        <v>-772473</v>
      </c>
      <c r="L40" s="302">
        <v>-122440</v>
      </c>
      <c r="M40" s="303">
        <v>-91042</v>
      </c>
      <c r="N40" s="304">
        <v>34.5</v>
      </c>
      <c r="O40" s="295"/>
    </row>
    <row r="41" spans="1:16">
      <c r="A41" s="250"/>
      <c r="B41" s="246"/>
      <c r="C41" s="246"/>
      <c r="D41" s="246"/>
      <c r="E41" s="246"/>
      <c r="F41" s="246"/>
      <c r="G41" s="1160" t="s">
        <v>281</v>
      </c>
      <c r="H41" s="1161"/>
      <c r="I41" s="1161"/>
      <c r="J41" s="1162"/>
      <c r="K41" s="296">
        <v>322942</v>
      </c>
      <c r="L41" s="302">
        <v>51188</v>
      </c>
      <c r="M41" s="303">
        <v>36776</v>
      </c>
      <c r="N41" s="304">
        <v>39.200000000000003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2229978</v>
      </c>
      <c r="J51" s="322">
        <v>338851</v>
      </c>
      <c r="K51" s="323">
        <v>27.7</v>
      </c>
      <c r="L51" s="324">
        <v>146641</v>
      </c>
      <c r="M51" s="325">
        <v>0.3</v>
      </c>
      <c r="N51" s="326">
        <v>27.4</v>
      </c>
    </row>
    <row r="52" spans="1:14">
      <c r="A52" s="250"/>
      <c r="B52" s="246"/>
      <c r="C52" s="246"/>
      <c r="D52" s="246"/>
      <c r="E52" s="246"/>
      <c r="F52" s="246"/>
      <c r="G52" s="327"/>
      <c r="H52" s="328" t="s">
        <v>514</v>
      </c>
      <c r="I52" s="329">
        <v>913667</v>
      </c>
      <c r="J52" s="330">
        <v>138834</v>
      </c>
      <c r="K52" s="331">
        <v>-13.7</v>
      </c>
      <c r="L52" s="332">
        <v>68142</v>
      </c>
      <c r="M52" s="333">
        <v>-9.6999999999999993</v>
      </c>
      <c r="N52" s="334">
        <v>-4</v>
      </c>
    </row>
    <row r="53" spans="1:14">
      <c r="A53" s="250"/>
      <c r="B53" s="246"/>
      <c r="C53" s="246"/>
      <c r="D53" s="246"/>
      <c r="E53" s="246"/>
      <c r="F53" s="246"/>
      <c r="G53" s="312" t="s">
        <v>515</v>
      </c>
      <c r="H53" s="313"/>
      <c r="I53" s="321">
        <v>2344555</v>
      </c>
      <c r="J53" s="322">
        <v>357402</v>
      </c>
      <c r="K53" s="323">
        <v>5.5</v>
      </c>
      <c r="L53" s="324">
        <v>174587</v>
      </c>
      <c r="M53" s="325">
        <v>19.100000000000001</v>
      </c>
      <c r="N53" s="326">
        <v>-13.6</v>
      </c>
    </row>
    <row r="54" spans="1:14">
      <c r="A54" s="250"/>
      <c r="B54" s="246"/>
      <c r="C54" s="246"/>
      <c r="D54" s="246"/>
      <c r="E54" s="246"/>
      <c r="F54" s="246"/>
      <c r="G54" s="327"/>
      <c r="H54" s="328" t="s">
        <v>514</v>
      </c>
      <c r="I54" s="329">
        <v>893543</v>
      </c>
      <c r="J54" s="330">
        <v>136211</v>
      </c>
      <c r="K54" s="331">
        <v>-1.9</v>
      </c>
      <c r="L54" s="332">
        <v>79695</v>
      </c>
      <c r="M54" s="333">
        <v>17</v>
      </c>
      <c r="N54" s="334">
        <v>-18.899999999999999</v>
      </c>
    </row>
    <row r="55" spans="1:14">
      <c r="A55" s="250"/>
      <c r="B55" s="246"/>
      <c r="C55" s="246"/>
      <c r="D55" s="246"/>
      <c r="E55" s="246"/>
      <c r="F55" s="246"/>
      <c r="G55" s="312" t="s">
        <v>516</v>
      </c>
      <c r="H55" s="313"/>
      <c r="I55" s="321">
        <v>1904327</v>
      </c>
      <c r="J55" s="322">
        <v>295016</v>
      </c>
      <c r="K55" s="323">
        <v>-17.5</v>
      </c>
      <c r="L55" s="324">
        <v>175675</v>
      </c>
      <c r="M55" s="325">
        <v>0.6</v>
      </c>
      <c r="N55" s="326">
        <v>-18.100000000000001</v>
      </c>
    </row>
    <row r="56" spans="1:14">
      <c r="A56" s="250"/>
      <c r="B56" s="246"/>
      <c r="C56" s="246"/>
      <c r="D56" s="246"/>
      <c r="E56" s="246"/>
      <c r="F56" s="246"/>
      <c r="G56" s="327"/>
      <c r="H56" s="328" t="s">
        <v>514</v>
      </c>
      <c r="I56" s="329">
        <v>1159718</v>
      </c>
      <c r="J56" s="330">
        <v>179662</v>
      </c>
      <c r="K56" s="331">
        <v>31.9</v>
      </c>
      <c r="L56" s="332">
        <v>87698</v>
      </c>
      <c r="M56" s="333">
        <v>10</v>
      </c>
      <c r="N56" s="334">
        <v>21.9</v>
      </c>
    </row>
    <row r="57" spans="1:14">
      <c r="A57" s="250"/>
      <c r="B57" s="246"/>
      <c r="C57" s="246"/>
      <c r="D57" s="246"/>
      <c r="E57" s="246"/>
      <c r="F57" s="246"/>
      <c r="G57" s="312" t="s">
        <v>517</v>
      </c>
      <c r="H57" s="313"/>
      <c r="I57" s="321">
        <v>2986931</v>
      </c>
      <c r="J57" s="322">
        <v>471273</v>
      </c>
      <c r="K57" s="323">
        <v>59.7</v>
      </c>
      <c r="L57" s="324">
        <v>162193</v>
      </c>
      <c r="M57" s="325">
        <v>-7.7</v>
      </c>
      <c r="N57" s="326">
        <v>67.400000000000006</v>
      </c>
    </row>
    <row r="58" spans="1:14">
      <c r="A58" s="250"/>
      <c r="B58" s="246"/>
      <c r="C58" s="246"/>
      <c r="D58" s="246"/>
      <c r="E58" s="246"/>
      <c r="F58" s="246"/>
      <c r="G58" s="327"/>
      <c r="H58" s="328" t="s">
        <v>514</v>
      </c>
      <c r="I58" s="329">
        <v>1145036</v>
      </c>
      <c r="J58" s="330">
        <v>180662</v>
      </c>
      <c r="K58" s="331">
        <v>0.6</v>
      </c>
      <c r="L58" s="332">
        <v>79985</v>
      </c>
      <c r="M58" s="333">
        <v>-8.8000000000000007</v>
      </c>
      <c r="N58" s="334">
        <v>9.4</v>
      </c>
    </row>
    <row r="59" spans="1:14">
      <c r="A59" s="250"/>
      <c r="B59" s="246"/>
      <c r="C59" s="246"/>
      <c r="D59" s="246"/>
      <c r="E59" s="246"/>
      <c r="F59" s="246"/>
      <c r="G59" s="312" t="s">
        <v>518</v>
      </c>
      <c r="H59" s="313"/>
      <c r="I59" s="321">
        <v>2180327</v>
      </c>
      <c r="J59" s="322">
        <v>345590</v>
      </c>
      <c r="K59" s="323">
        <v>-26.7</v>
      </c>
      <c r="L59" s="324">
        <v>168868</v>
      </c>
      <c r="M59" s="325">
        <v>4.0999999999999996</v>
      </c>
      <c r="N59" s="326">
        <v>-30.8</v>
      </c>
    </row>
    <row r="60" spans="1:14">
      <c r="A60" s="250"/>
      <c r="B60" s="246"/>
      <c r="C60" s="246"/>
      <c r="D60" s="246"/>
      <c r="E60" s="246"/>
      <c r="F60" s="246"/>
      <c r="G60" s="327"/>
      <c r="H60" s="328" t="s">
        <v>514</v>
      </c>
      <c r="I60" s="335">
        <v>675592</v>
      </c>
      <c r="J60" s="330">
        <v>107084</v>
      </c>
      <c r="K60" s="331">
        <v>-40.700000000000003</v>
      </c>
      <c r="L60" s="332">
        <v>79360</v>
      </c>
      <c r="M60" s="333">
        <v>-0.8</v>
      </c>
      <c r="N60" s="334">
        <v>-39.9</v>
      </c>
    </row>
    <row r="61" spans="1:14">
      <c r="A61" s="250"/>
      <c r="B61" s="246"/>
      <c r="C61" s="246"/>
      <c r="D61" s="246"/>
      <c r="E61" s="246"/>
      <c r="F61" s="246"/>
      <c r="G61" s="312" t="s">
        <v>519</v>
      </c>
      <c r="H61" s="336"/>
      <c r="I61" s="337">
        <v>2329224</v>
      </c>
      <c r="J61" s="338">
        <v>361626</v>
      </c>
      <c r="K61" s="339">
        <v>9.6999999999999993</v>
      </c>
      <c r="L61" s="340">
        <v>165593</v>
      </c>
      <c r="M61" s="341">
        <v>3.3</v>
      </c>
      <c r="N61" s="326">
        <v>6.4</v>
      </c>
    </row>
    <row r="62" spans="1:14">
      <c r="A62" s="250"/>
      <c r="B62" s="246"/>
      <c r="C62" s="246"/>
      <c r="D62" s="246"/>
      <c r="E62" s="246"/>
      <c r="F62" s="246"/>
      <c r="G62" s="327"/>
      <c r="H62" s="328" t="s">
        <v>514</v>
      </c>
      <c r="I62" s="329">
        <v>957511</v>
      </c>
      <c r="J62" s="330">
        <v>148491</v>
      </c>
      <c r="K62" s="331">
        <v>-4.8</v>
      </c>
      <c r="L62" s="332">
        <v>78976</v>
      </c>
      <c r="M62" s="333">
        <v>1.5</v>
      </c>
      <c r="N62" s="334">
        <v>-6.3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I102" sqref="I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J103" sqref="J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31.75</v>
      </c>
      <c r="G47" s="12">
        <v>32.68</v>
      </c>
      <c r="H47" s="12">
        <v>34.67</v>
      </c>
      <c r="I47" s="12">
        <v>31.84</v>
      </c>
      <c r="J47" s="13">
        <v>32.729999999999997</v>
      </c>
    </row>
    <row r="48" spans="2:10" ht="57.75" customHeight="1">
      <c r="B48" s="14"/>
      <c r="C48" s="1174" t="s">
        <v>4</v>
      </c>
      <c r="D48" s="1174"/>
      <c r="E48" s="1175"/>
      <c r="F48" s="15">
        <v>1.77</v>
      </c>
      <c r="G48" s="16">
        <v>0.73</v>
      </c>
      <c r="H48" s="16">
        <v>0.91</v>
      </c>
      <c r="I48" s="16">
        <v>1.04</v>
      </c>
      <c r="J48" s="17">
        <v>3.84</v>
      </c>
    </row>
    <row r="49" spans="2:10" ht="57.75" customHeight="1" thickBot="1">
      <c r="B49" s="18"/>
      <c r="C49" s="1176" t="s">
        <v>5</v>
      </c>
      <c r="D49" s="1176"/>
      <c r="E49" s="1177"/>
      <c r="F49" s="19" t="s">
        <v>526</v>
      </c>
      <c r="G49" s="20" t="s">
        <v>527</v>
      </c>
      <c r="H49" s="20">
        <v>0.2</v>
      </c>
      <c r="I49" s="20" t="s">
        <v>528</v>
      </c>
      <c r="J49" s="21">
        <v>2.82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古関　智</cp:lastModifiedBy>
  <cp:lastPrinted>2018-12-05T02:01:03Z</cp:lastPrinted>
  <dcterms:created xsi:type="dcterms:W3CDTF">2018-01-24T03:27:55Z</dcterms:created>
  <dcterms:modified xsi:type="dcterms:W3CDTF">2018-12-05T02:21:11Z</dcterms:modified>
</cp:coreProperties>
</file>